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queryTables/queryTable1.xml" ContentType="application/vnd.openxmlformats-officedocument.spreadsheetml.query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prt.sharepoint.com/sites/Newsletter/Freigegebene Dokumente/2023-10-11/"/>
    </mc:Choice>
  </mc:AlternateContent>
  <xr:revisionPtr revIDLastSave="397" documentId="8_{8FEFF639-2F1E-4780-9B01-CA2E16E5D4AC}" xr6:coauthVersionLast="47" xr6:coauthVersionMax="47" xr10:uidLastSave="{C1BFD68C-5C55-47E6-A19D-5069A3E8B9FB}"/>
  <bookViews>
    <workbookView xWindow="-110" yWindow="-110" windowWidth="38620" windowHeight="21100" xr2:uid="{D843A716-BE2D-4523-815D-1242E7AF27E5}"/>
  </bookViews>
  <sheets>
    <sheet name="Original" sheetId="1" r:id="rId1"/>
    <sheet name="Vorschlag1" sheetId="3" r:id="rId2"/>
    <sheet name="Vorschlag2" sheetId="5" r:id="rId3"/>
    <sheet name="Verarbeitung" sheetId="2" r:id="rId4"/>
    <sheet name="Mehr Informationen" sheetId="4" r:id="rId5"/>
  </sheets>
  <externalReferences>
    <externalReference r:id="rId6"/>
    <externalReference r:id="rId7"/>
    <externalReference r:id="rId8"/>
    <externalReference r:id="rId9"/>
  </externalReferences>
  <definedNames>
    <definedName name="_2021">[1]Eingabe!$D$3:$D$12</definedName>
    <definedName name="_2022">[1]Eingabe!$E$3:$E$12</definedName>
    <definedName name="_Fill" hidden="1">#REF!</definedName>
    <definedName name="A_Land">[1]Ausgabe!$C$2</definedName>
    <definedName name="anscount" hidden="1">2</definedName>
    <definedName name="Einheit">[2]Eingabe!$A$4:$A$11</definedName>
    <definedName name="ExterneDaten_1" localSheetId="3" hidden="1">Verarbeitung!$A$1:$D$28</definedName>
    <definedName name="Ist">[2]Eingabe!$D$4:$D$11</definedName>
    <definedName name="Jahre">[3]Daten!$I$6:$I$38</definedName>
    <definedName name="Land">[2]Eingabe!$B$4:$B$11</definedName>
    <definedName name="Miete">[4]Eingabe!$C$4:$C$14</definedName>
    <definedName name="Plan">[2]Eingabe!$C$4:$C$11</definedName>
    <definedName name="wrn.SSK_August98." hidden="1">{#N/A,#N/A,FALSE,"Auswertung Firmen";#N/A,#N/A,FALSE,"Inhouse-Seminare"}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2" l="1"/>
  <c r="J2" i="2"/>
  <c r="K5" i="2" l="1"/>
  <c r="J7" i="2" s="1"/>
  <c r="I9" i="2" s="1"/>
  <c r="J4" i="2"/>
  <c r="K4" i="2" s="1"/>
  <c r="J3" i="2"/>
  <c r="K3" i="2" s="1"/>
  <c r="K2" i="2"/>
  <c r="B4" i="3" l="1"/>
  <c r="B4" i="5"/>
  <c r="F2" i="2"/>
  <c r="G2" i="2" l="1"/>
  <c r="F3" i="2"/>
  <c r="G3" i="2" l="1"/>
  <c r="F4" i="2"/>
  <c r="G4" i="2" l="1"/>
  <c r="F5" i="2"/>
  <c r="G5" i="2" l="1"/>
  <c r="F6" i="2"/>
  <c r="F7" i="2" l="1"/>
  <c r="G6" i="2"/>
  <c r="F8" i="2" l="1"/>
  <c r="G7" i="2"/>
  <c r="F9" i="2" l="1"/>
  <c r="G8" i="2"/>
  <c r="F10" i="2" l="1"/>
  <c r="G9" i="2"/>
  <c r="F11" i="2" l="1"/>
  <c r="G10" i="2"/>
  <c r="F12" i="2" l="1"/>
  <c r="G11" i="2"/>
  <c r="F13" i="2" l="1"/>
  <c r="G12" i="2"/>
  <c r="F14" i="2" l="1"/>
  <c r="G13" i="2"/>
  <c r="F15" i="2" l="1"/>
  <c r="G14" i="2"/>
  <c r="F16" i="2" l="1"/>
  <c r="G15" i="2"/>
  <c r="F17" i="2" l="1"/>
  <c r="G16" i="2"/>
  <c r="F18" i="2" l="1"/>
  <c r="G17" i="2"/>
  <c r="F19" i="2" l="1"/>
  <c r="G18" i="2"/>
  <c r="F20" i="2" l="1"/>
  <c r="G19" i="2"/>
  <c r="F21" i="2" l="1"/>
  <c r="G20" i="2"/>
  <c r="F22" i="2" l="1"/>
  <c r="G21" i="2"/>
  <c r="F23" i="2" l="1"/>
  <c r="G22" i="2"/>
  <c r="F24" i="2" l="1"/>
  <c r="G23" i="2"/>
  <c r="F25" i="2" l="1"/>
  <c r="G24" i="2"/>
  <c r="F26" i="2" l="1"/>
  <c r="G25" i="2"/>
  <c r="F27" i="2" l="1"/>
  <c r="G26" i="2"/>
  <c r="F28" i="2" l="1"/>
  <c r="L2" i="2" s="1"/>
  <c r="G27" i="2"/>
  <c r="G28" i="2" l="1"/>
  <c r="L3" i="2"/>
  <c r="L4" i="2" s="1"/>
  <c r="L5" i="2" s="1"/>
  <c r="M2" i="2"/>
  <c r="M3" i="2" s="1"/>
  <c r="M4" i="2" s="1"/>
  <c r="M5" i="2"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E827778-FDF9-43BE-8FF3-ED5087805F0B}" keepAlive="1" name="Abfrage - schoko" description="Verbindung mit der Abfrage 'schoko' in der Arbeitsmappe." type="5" refreshedVersion="8" background="1" saveData="1">
    <dbPr connection="Provider=Microsoft.Mashup.OleDb.1;Data Source=$Workbook$;Location=schoko;Extended Properties=&quot;&quot;" command="SELECT * FROM [schoko]"/>
  </connection>
</connections>
</file>

<file path=xl/sharedStrings.xml><?xml version="1.0" encoding="utf-8"?>
<sst xmlns="http://schemas.openxmlformats.org/spreadsheetml/2006/main" count="60" uniqueCount="57">
  <si>
    <t>Land</t>
  </si>
  <si>
    <t>Jan 2022</t>
  </si>
  <si>
    <t>Veränderung</t>
  </si>
  <si>
    <t>Jan 2023</t>
  </si>
  <si>
    <t>y1</t>
  </si>
  <si>
    <t>y2</t>
  </si>
  <si>
    <t>Lageparameter</t>
  </si>
  <si>
    <t>x1</t>
  </si>
  <si>
    <t>x2</t>
  </si>
  <si>
    <t>AT</t>
  </si>
  <si>
    <t>Median 2022</t>
  </si>
  <si>
    <t>EE</t>
  </si>
  <si>
    <t>Median 2023</t>
  </si>
  <si>
    <t>HU</t>
  </si>
  <si>
    <t>Ø 2022</t>
  </si>
  <si>
    <t>RO</t>
  </si>
  <si>
    <t>Ø 2023</t>
  </si>
  <si>
    <t>IE</t>
  </si>
  <si>
    <t>EL</t>
  </si>
  <si>
    <t>DE</t>
  </si>
  <si>
    <t>MT</t>
  </si>
  <si>
    <t>FI</t>
  </si>
  <si>
    <t>PT</t>
  </si>
  <si>
    <t>PL</t>
  </si>
  <si>
    <t>LT</t>
  </si>
  <si>
    <t>LV</t>
  </si>
  <si>
    <t>SK</t>
  </si>
  <si>
    <t>LU</t>
  </si>
  <si>
    <t>NL</t>
  </si>
  <si>
    <t>CZ</t>
  </si>
  <si>
    <t>ES</t>
  </si>
  <si>
    <t>HR</t>
  </si>
  <si>
    <t>BG</t>
  </si>
  <si>
    <t>BE</t>
  </si>
  <si>
    <t>DK</t>
  </si>
  <si>
    <t>SI</t>
  </si>
  <si>
    <t>FR</t>
  </si>
  <si>
    <t>SE</t>
  </si>
  <si>
    <t>CY</t>
  </si>
  <si>
    <t>IT</t>
  </si>
  <si>
    <t>Hier geht es zum LinkedIn-Post von Diana Ackermann</t>
  </si>
  <si>
    <t>Nur in Österreich ist der Preis für Schokolade gesunken!</t>
  </si>
  <si>
    <t>Weitere Informationen rund um das Thema erhalten Sie:</t>
  </si>
  <si>
    <t>Durch den Newsletter Controlling EXCELlent</t>
  </si>
  <si>
    <t>Im BLOG Controlling EXCELLent</t>
  </si>
  <si>
    <t>In der LinkedIn-Gruppe Modern Excel &amp; Co. im Controlling</t>
  </si>
  <si>
    <t>Warum verwenden wir Registerfarben?</t>
  </si>
  <si>
    <t>Professionelle Diagramme mit Excel erstellen</t>
  </si>
  <si>
    <t xml:space="preserve">Dumbbell Chart (Hanteldiagramme) verwenden Kreise und Linien, um Veränderungen im Laufe der Zeit anzuzeigen. Diese Art von Diagramm ist ideal, um Veränderungen zwischen Gruppen darzustellen und zu vergleichen. Insbesondere stellen die Kreise die Start- und Endzeiträume dar, mit einer Linie zwischen ihnen, die einer Hantel ähnelt. </t>
  </si>
  <si>
    <t>1.</t>
  </si>
  <si>
    <t>Dieses Diagramm gefällt mir sehr gut und veranschaulicht gut das Thema.</t>
  </si>
  <si>
    <t>2.</t>
  </si>
  <si>
    <t>Lediglich Österreich mit seinem Rückgang des Presie ist nicht sofort verständlich.</t>
  </si>
  <si>
    <t>Auch die drei senkrechten Linie erschliessen sich nicht sofort und sind zu dominant.</t>
  </si>
  <si>
    <t>3.</t>
  </si>
  <si>
    <t>Anzahl über dem Ø =</t>
  </si>
  <si>
    <t>Dummy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</si>
</sst>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_ ;\-0.0\ "/>
    <numFmt numFmtId="165" formatCode="\+0.0\ ;[Red]\-0.0\ "/>
  </numFmts>
  <fonts count="12" x14ac:knownFonts="1">
    <font>
      <sz val="11"/>
      <color theme="1"/>
      <name val="Calibri"/>
      <family val="2"/>
      <scheme val="minor"/>
    </font>
    <font>
      <u/>
      <sz val="11"/>
      <color theme="10"/>
      <name val="Calibri"/>
      <family val="2"/>
      <scheme val="minor"/>
    </font>
    <font>
      <sz val="8"/>
      <name val="Calibri"/>
      <family val="2"/>
      <scheme val="minor"/>
    </font>
    <font>
      <sz val="11"/>
      <color theme="1"/>
      <name val="Calibri"/>
      <family val="2"/>
      <scheme val="minor"/>
    </font>
    <font>
      <b/>
      <sz val="12"/>
      <color theme="1"/>
      <name val="Calibri"/>
      <family val="2"/>
      <scheme val="minor"/>
    </font>
    <font>
      <sz val="10"/>
      <name val="Arial"/>
      <family val="2"/>
    </font>
    <font>
      <b/>
      <sz val="12"/>
      <color theme="0"/>
      <name val="Arial"/>
      <family val="2"/>
    </font>
    <font>
      <b/>
      <u/>
      <sz val="10"/>
      <color theme="10"/>
      <name val="Arial"/>
      <family val="2"/>
    </font>
    <font>
      <u/>
      <sz val="10"/>
      <color theme="10"/>
      <name val="Arial"/>
      <family val="2"/>
    </font>
    <font>
      <u/>
      <sz val="10"/>
      <color indexed="12"/>
      <name val="Arial"/>
      <family val="2"/>
    </font>
    <font>
      <b/>
      <u/>
      <sz val="10"/>
      <color indexed="12"/>
      <name val="Arial"/>
      <family val="2"/>
    </font>
    <font>
      <sz val="11"/>
      <color rgb="FF00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2">
    <border>
      <left/>
      <right/>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s>
  <cellStyleXfs count="8">
    <xf numFmtId="0" fontId="0" fillId="0" borderId="0"/>
    <xf numFmtId="0" fontId="1" fillId="0" borderId="0" applyNumberFormat="0" applyFill="0" applyBorder="0" applyAlignment="0" applyProtection="0"/>
    <xf numFmtId="9" fontId="3" fillId="0" borderId="0" applyFont="0" applyFill="0" applyBorder="0" applyAlignment="0" applyProtection="0"/>
    <xf numFmtId="0" fontId="5" fillId="0" borderId="0"/>
    <xf numFmtId="0" fontId="1"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alignment vertical="top"/>
      <protection locked="0"/>
    </xf>
    <xf numFmtId="0" fontId="3" fillId="0" borderId="0"/>
  </cellStyleXfs>
  <cellXfs count="30">
    <xf numFmtId="0" fontId="0" fillId="0" borderId="0" xfId="0"/>
    <xf numFmtId="0" fontId="1" fillId="0" borderId="0" xfId="1"/>
    <xf numFmtId="0" fontId="0" fillId="0" borderId="0" xfId="0" applyAlignment="1">
      <alignment horizontal="right"/>
    </xf>
    <xf numFmtId="164" fontId="0" fillId="0" borderId="0" xfId="0" applyNumberFormat="1"/>
    <xf numFmtId="165" fontId="0" fillId="0" borderId="0" xfId="0" applyNumberFormat="1"/>
    <xf numFmtId="0" fontId="4" fillId="0" borderId="0" xfId="0" applyFont="1"/>
    <xf numFmtId="0" fontId="5" fillId="0" borderId="0" xfId="3"/>
    <xf numFmtId="0" fontId="3" fillId="0" borderId="0" xfId="7"/>
    <xf numFmtId="0" fontId="11" fillId="0" borderId="0" xfId="0" applyFont="1" applyAlignment="1">
      <alignment wrapText="1"/>
    </xf>
    <xf numFmtId="0" fontId="0" fillId="3" borderId="0" xfId="0" applyFill="1"/>
    <xf numFmtId="9" fontId="0" fillId="0" borderId="0" xfId="2" applyFont="1"/>
    <xf numFmtId="0" fontId="11" fillId="0" borderId="0" xfId="0" applyFont="1" applyAlignment="1">
      <alignment wrapText="1"/>
    </xf>
    <xf numFmtId="0" fontId="11" fillId="0" borderId="0" xfId="0" applyFont="1" applyAlignment="1">
      <alignment vertical="top" wrapText="1"/>
    </xf>
    <xf numFmtId="0" fontId="10" fillId="0" borderId="0" xfId="6" applyFont="1" applyAlignment="1" applyProtection="1"/>
    <xf numFmtId="0" fontId="5" fillId="0" borderId="0" xfId="3" applyAlignment="1">
      <alignment vertical="top" wrapText="1"/>
    </xf>
    <xf numFmtId="0" fontId="6" fillId="2" borderId="1" xfId="3" applyFont="1" applyFill="1" applyBorder="1" applyAlignment="1">
      <alignment horizontal="center"/>
    </xf>
    <xf numFmtId="0" fontId="6" fillId="2" borderId="2" xfId="3" applyFont="1" applyFill="1" applyBorder="1" applyAlignment="1">
      <alignment horizontal="center"/>
    </xf>
    <xf numFmtId="0" fontId="6" fillId="2" borderId="3" xfId="3" applyFont="1" applyFill="1" applyBorder="1" applyAlignment="1">
      <alignment horizontal="center"/>
    </xf>
    <xf numFmtId="0" fontId="7" fillId="0" borderId="4" xfId="4" applyFont="1" applyBorder="1" applyAlignment="1"/>
    <xf numFmtId="0" fontId="7" fillId="0" borderId="5" xfId="4" applyFont="1" applyBorder="1" applyAlignment="1"/>
    <xf numFmtId="0" fontId="7" fillId="0" borderId="6" xfId="4" applyFont="1" applyBorder="1" applyAlignment="1"/>
    <xf numFmtId="0" fontId="7" fillId="0" borderId="7" xfId="5" applyFont="1" applyBorder="1" applyAlignment="1"/>
    <xf numFmtId="0" fontId="7" fillId="0" borderId="0" xfId="5" applyFont="1" applyAlignment="1"/>
    <xf numFmtId="0" fontId="7" fillId="0" borderId="8" xfId="5" applyFont="1" applyBorder="1" applyAlignment="1"/>
    <xf numFmtId="0" fontId="7" fillId="0" borderId="7" xfId="4" applyFont="1" applyBorder="1" applyAlignment="1" applyProtection="1"/>
    <xf numFmtId="0" fontId="7" fillId="0" borderId="0" xfId="4" applyFont="1" applyAlignment="1" applyProtection="1"/>
    <xf numFmtId="0" fontId="7" fillId="0" borderId="8" xfId="4" applyFont="1" applyBorder="1" applyAlignment="1" applyProtection="1"/>
    <xf numFmtId="0" fontId="7" fillId="0" borderId="9" xfId="5" applyFont="1" applyBorder="1" applyAlignment="1" applyProtection="1"/>
    <xf numFmtId="0" fontId="7" fillId="0" borderId="10" xfId="5" applyFont="1" applyBorder="1" applyAlignment="1" applyProtection="1"/>
    <xf numFmtId="0" fontId="7" fillId="0" borderId="11" xfId="5" applyFont="1" applyBorder="1" applyAlignment="1" applyProtection="1"/>
  </cellXfs>
  <cellStyles count="8">
    <cellStyle name="Hyperlink 2" xfId="6" xr:uid="{6C08E308-8901-4381-9DD1-0985FA51DBEF}"/>
    <cellStyle name="Link" xfId="1" builtinId="8"/>
    <cellStyle name="Link 2 2" xfId="4" xr:uid="{5745F5C9-CE9E-4BFF-9B10-424A72DE5892}"/>
    <cellStyle name="Link 2 2 2" xfId="5" xr:uid="{9303FBD1-54B8-4FC8-BE53-0838D32D2FF5}"/>
    <cellStyle name="Prozent" xfId="2" builtinId="5"/>
    <cellStyle name="Standard" xfId="0" builtinId="0"/>
    <cellStyle name="Standard 2 2 2" xfId="3" xr:uid="{DE99047B-0173-4068-BC58-503B2DE4C9D6}"/>
    <cellStyle name="Standard 3" xfId="7" xr:uid="{BD1EDA09-AF36-4F07-8E5A-EE109D441A9A}"/>
  </cellStyles>
  <dxfs count="4">
    <dxf>
      <numFmt numFmtId="164" formatCode="0.0_ ;\-0.0\ "/>
    </dxf>
    <dxf>
      <numFmt numFmtId="165" formatCode="\+0.0\ ;[Red]\-0.0\ "/>
    </dxf>
    <dxf>
      <numFmt numFmtId="164" formatCode="0.0_ ;\-0.0\ "/>
    </dxf>
    <dxf>
      <numFmt numFmtId="0" formatCode="Genera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440905280804692E-2"/>
          <c:y val="9.1314031180400893E-2"/>
          <c:w val="0.96311818943839056"/>
          <c:h val="0.88418708240534516"/>
        </c:manualLayout>
      </c:layout>
      <c:scatterChart>
        <c:scatterStyle val="lineMarker"/>
        <c:varyColors val="0"/>
        <c:ser>
          <c:idx val="5"/>
          <c:order val="0"/>
          <c:tx>
            <c:strRef>
              <c:f>Verarbeitung!$I$4</c:f>
              <c:strCache>
                <c:ptCount val="1"/>
                <c:pt idx="0">
                  <c:v>Ø 2022</c:v>
                </c:pt>
              </c:strCache>
            </c:strRef>
          </c:tx>
          <c:spPr>
            <a:ln w="12700" cap="rnd">
              <a:solidFill>
                <a:schemeClr val="tx1"/>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97EE-4316-8AF8-C5B8C4458079}"/>
                </c:ext>
              </c:extLst>
            </c:dLbl>
            <c:dLbl>
              <c:idx val="1"/>
              <c:tx>
                <c:strRef>
                  <c:f>Verarbeitung!$I$4</c:f>
                  <c:strCache>
                    <c:ptCount val="1"/>
                    <c:pt idx="0">
                      <c:v>Ø 2022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{6F98A416-35D6-4506-89E7-6AEE77B22BF2}</c15:txfldGUID>
                      <c15:f>Verarbeitung!$I$4</c15:f>
                      <c15:dlblFieldTableCache>
                        <c:ptCount val="1"/>
                        <c:pt idx="0">
                          <c:v>Ø 2022</c:v>
                        </c:pt>
                      </c15:dlblFieldTableCache>
                    </c15:dlblFTEntry>
                  </c15:dlblFieldTable>
                  <c15:showDataLabelsRange val="0"/>
                </c:ext>
                <c:ext xmlns:c16="http://schemas.microsoft.com/office/drawing/2014/chart" uri="{C3380CC4-5D6E-409C-BE32-E72D297353CC}">
                  <c16:uniqueId val="{00000001-97EE-4316-8AF8-C5B8C445807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Verarbeitung!$J$4:$K$4</c:f>
              <c:numCache>
                <c:formatCode>General</c:formatCode>
                <c:ptCount val="2"/>
                <c:pt idx="0">
                  <c:v>2.4370370370370371</c:v>
                </c:pt>
                <c:pt idx="1">
                  <c:v>2.4370370370370371</c:v>
                </c:pt>
              </c:numCache>
            </c:numRef>
          </c:xVal>
          <c:yVal>
            <c:numRef>
              <c:f>Verarbeitung!$L$4:$M$4</c:f>
              <c:numCache>
                <c:formatCode>General</c:formatCode>
                <c:ptCount val="2"/>
                <c:pt idx="0">
                  <c:v>0</c:v>
                </c:pt>
                <c:pt idx="1">
                  <c:v>28</c:v>
                </c:pt>
              </c:numCache>
            </c:numRef>
          </c:yVal>
          <c:smooth val="0"/>
          <c:extLst>
            <c:ext xmlns:c16="http://schemas.microsoft.com/office/drawing/2014/chart" uri="{C3380CC4-5D6E-409C-BE32-E72D297353CC}">
              <c16:uniqueId val="{00000002-97EE-4316-8AF8-C5B8C4458079}"/>
            </c:ext>
          </c:extLst>
        </c:ser>
        <c:ser>
          <c:idx val="6"/>
          <c:order val="1"/>
          <c:tx>
            <c:strRef>
              <c:f>Verarbeitung!$I$5</c:f>
              <c:strCache>
                <c:ptCount val="1"/>
                <c:pt idx="0">
                  <c:v>Ø 2023</c:v>
                </c:pt>
              </c:strCache>
            </c:strRef>
          </c:tx>
          <c:spPr>
            <a:ln w="12700" cap="rnd">
              <a:solidFill>
                <a:schemeClr val="tx1"/>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97EE-4316-8AF8-C5B8C4458079}"/>
                </c:ext>
              </c:extLst>
            </c:dLbl>
            <c:dLbl>
              <c:idx val="1"/>
              <c:tx>
                <c:strRef>
                  <c:f>Verarbeitung!$I$5</c:f>
                  <c:strCache>
                    <c:ptCount val="1"/>
                    <c:pt idx="0">
                      <c:v>Ø 2023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{C1C610B3-F9A2-4266-BFD1-9D7FB5C37CF1}</c15:txfldGUID>
                      <c15:f>Verarbeitung!$I$5</c15:f>
                      <c15:dlblFieldTableCache>
                        <c:ptCount val="1"/>
                        <c:pt idx="0">
                          <c:v>Ø 2023</c:v>
                        </c:pt>
                      </c15:dlblFieldTableCache>
                    </c15:dlblFTEntry>
                  </c15:dlblFieldTable>
                  <c15:showDataLabelsRange val="0"/>
                </c:ext>
                <c:ext xmlns:c16="http://schemas.microsoft.com/office/drawing/2014/chart" uri="{C3380CC4-5D6E-409C-BE32-E72D297353CC}">
                  <c16:uniqueId val="{00000004-97EE-4316-8AF8-C5B8C445807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Verarbeitung!$J$5:$K$5</c:f>
              <c:numCache>
                <c:formatCode>General</c:formatCode>
                <c:ptCount val="2"/>
                <c:pt idx="0">
                  <c:v>12.688888888888888</c:v>
                </c:pt>
                <c:pt idx="1">
                  <c:v>12.688888888888888</c:v>
                </c:pt>
              </c:numCache>
            </c:numRef>
          </c:xVal>
          <c:yVal>
            <c:numRef>
              <c:f>Verarbeitung!$L$5:$M$5</c:f>
              <c:numCache>
                <c:formatCode>General</c:formatCode>
                <c:ptCount val="2"/>
                <c:pt idx="0">
                  <c:v>0</c:v>
                </c:pt>
                <c:pt idx="1">
                  <c:v>28</c:v>
                </c:pt>
              </c:numCache>
            </c:numRef>
          </c:yVal>
          <c:smooth val="0"/>
          <c:extLst>
            <c:ext xmlns:c16="http://schemas.microsoft.com/office/drawing/2014/chart" uri="{C3380CC4-5D6E-409C-BE32-E72D297353CC}">
              <c16:uniqueId val="{00000005-97EE-4316-8AF8-C5B8C4458079}"/>
            </c:ext>
          </c:extLst>
        </c:ser>
        <c:ser>
          <c:idx val="0"/>
          <c:order val="2"/>
          <c:tx>
            <c:strRef>
              <c:f>Verarbeitung!$A$2</c:f>
              <c:strCache>
                <c:ptCount val="1"/>
                <c:pt idx="0">
                  <c:v>AT</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dLbl>
              <c:idx val="0"/>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7EE-4316-8AF8-C5B8C4458079}"/>
                </c:ext>
              </c:extLst>
            </c:dLbl>
            <c:dLbl>
              <c:idx val="1"/>
              <c:numFmt formatCode="\+0.0\ ;[Red]\-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l"/>
              <c:showLegendKey val="0"/>
              <c:showVal val="0"/>
              <c:showCatName val="1"/>
              <c:showSerName val="1"/>
              <c:showPercent val="0"/>
              <c:showBubbleSize val="0"/>
              <c:extLst>
                <c:ext xmlns:c16="http://schemas.microsoft.com/office/drawing/2014/chart" uri="{C3380CC4-5D6E-409C-BE32-E72D297353CC}">
                  <c16:uniqueId val="{00000042-97EE-4316-8AF8-C5B8C445807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l"/>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(Verarbeitung!$B$2,Verarbeitung!$C$2)</c:f>
              <c:numCache>
                <c:formatCode>\+0.0\ ;[Red]\-0.0\ </c:formatCode>
                <c:ptCount val="2"/>
                <c:pt idx="0" formatCode="0.0_ ;\-0.0\ ">
                  <c:v>17.399999999999999</c:v>
                </c:pt>
                <c:pt idx="1">
                  <c:v>-11.899999999999999</c:v>
                </c:pt>
              </c:numCache>
            </c:numRef>
          </c:xVal>
          <c:yVal>
            <c:numRef>
              <c:f>(Verarbeitung!$F$2,Verarbeitung!$G$2)</c:f>
              <c:numCache>
                <c:formatCode>General</c:formatCode>
                <c:ptCount val="2"/>
                <c:pt idx="0">
                  <c:v>27</c:v>
                </c:pt>
                <c:pt idx="1">
                  <c:v>27</c:v>
                </c:pt>
              </c:numCache>
            </c:numRef>
          </c:yVal>
          <c:smooth val="0"/>
          <c:extLst>
            <c:ext xmlns:c16="http://schemas.microsoft.com/office/drawing/2014/chart" uri="{C3380CC4-5D6E-409C-BE32-E72D297353CC}">
              <c16:uniqueId val="{00000007-97EE-4316-8AF8-C5B8C4458079}"/>
            </c:ext>
          </c:extLst>
        </c:ser>
        <c:ser>
          <c:idx val="1"/>
          <c:order val="3"/>
          <c:tx>
            <c:strRef>
              <c:f>Verarbeitung!$A$3</c:f>
              <c:strCache>
                <c:ptCount val="1"/>
                <c:pt idx="0">
                  <c:v>EE</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dLbls>
            <c:dLbl>
              <c:idx val="0"/>
              <c:dLblPos val="l"/>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08-97EE-4316-8AF8-C5B8C4458079}"/>
                </c:ext>
              </c:extLst>
            </c:dLbl>
            <c:dLbl>
              <c:idx val="1"/>
              <c:numFmt formatCode="\+0.0;\-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0"/>
              <c:showBubbleSize val="0"/>
              <c:extLst>
                <c:ext xmlns:c16="http://schemas.microsoft.com/office/drawing/2014/chart" uri="{C3380CC4-5D6E-409C-BE32-E72D297353CC}">
                  <c16:uniqueId val="{00000009-97EE-4316-8AF8-C5B8C4458079}"/>
                </c:ext>
              </c:extLst>
            </c:dLbl>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Verarbeitung!$B$3:$C$3</c:f>
              <c:numCache>
                <c:formatCode>\+0.0\ ;[Red]\-0.0\ </c:formatCode>
                <c:ptCount val="2"/>
                <c:pt idx="0" formatCode="0.0_ ;\-0.0\ ">
                  <c:v>5.3</c:v>
                </c:pt>
                <c:pt idx="1">
                  <c:v>15.099999999999998</c:v>
                </c:pt>
              </c:numCache>
            </c:numRef>
          </c:xVal>
          <c:yVal>
            <c:numRef>
              <c:f>Verarbeitung!$F$3:$G$3</c:f>
              <c:numCache>
                <c:formatCode>General</c:formatCode>
                <c:ptCount val="2"/>
                <c:pt idx="0">
                  <c:v>26</c:v>
                </c:pt>
                <c:pt idx="1">
                  <c:v>26</c:v>
                </c:pt>
              </c:numCache>
            </c:numRef>
          </c:yVal>
          <c:smooth val="0"/>
          <c:extLst>
            <c:ext xmlns:c16="http://schemas.microsoft.com/office/drawing/2014/chart" uri="{C3380CC4-5D6E-409C-BE32-E72D297353CC}">
              <c16:uniqueId val="{0000000A-97EE-4316-8AF8-C5B8C4458079}"/>
            </c:ext>
          </c:extLst>
        </c:ser>
        <c:ser>
          <c:idx val="2"/>
          <c:order val="4"/>
          <c:tx>
            <c:strRef>
              <c:f>Verarbeitung!$A$4</c:f>
              <c:strCache>
                <c:ptCount val="1"/>
                <c:pt idx="0">
                  <c:v>HU</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dLbls>
            <c:dLbl>
              <c:idx val="0"/>
              <c:dLblPos val="l"/>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0B-97EE-4316-8AF8-C5B8C4458079}"/>
                </c:ext>
              </c:extLst>
            </c:dLbl>
            <c:dLbl>
              <c:idx val="1"/>
              <c:numFmt formatCode="\+0.0;\-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0"/>
              <c:showBubbleSize val="0"/>
              <c:extLst>
                <c:ext xmlns:c16="http://schemas.microsoft.com/office/drawing/2014/chart" uri="{C3380CC4-5D6E-409C-BE32-E72D297353CC}">
                  <c16:uniqueId val="{0000000C-97EE-4316-8AF8-C5B8C4458079}"/>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Verarbeitung!$B$4:$D$4</c:f>
              <c:numCache>
                <c:formatCode>\+0.0\ ;[Red]\-0.0\ </c:formatCode>
                <c:ptCount val="3"/>
                <c:pt idx="0" formatCode="0.0_ ;\-0.0\ ">
                  <c:v>4.8</c:v>
                </c:pt>
                <c:pt idx="1">
                  <c:v>25.3</c:v>
                </c:pt>
                <c:pt idx="2" formatCode="0.0_ ;\-0.0\ ">
                  <c:v>30.1</c:v>
                </c:pt>
              </c:numCache>
            </c:numRef>
          </c:xVal>
          <c:yVal>
            <c:numRef>
              <c:f>Verarbeitung!$F$4:$G$4</c:f>
              <c:numCache>
                <c:formatCode>General</c:formatCode>
                <c:ptCount val="2"/>
                <c:pt idx="0">
                  <c:v>25</c:v>
                </c:pt>
                <c:pt idx="1">
                  <c:v>25</c:v>
                </c:pt>
              </c:numCache>
            </c:numRef>
          </c:yVal>
          <c:smooth val="0"/>
          <c:extLst>
            <c:ext xmlns:c16="http://schemas.microsoft.com/office/drawing/2014/chart" uri="{C3380CC4-5D6E-409C-BE32-E72D297353CC}">
              <c16:uniqueId val="{0000000D-97EE-4316-8AF8-C5B8C4458079}"/>
            </c:ext>
          </c:extLst>
        </c:ser>
        <c:ser>
          <c:idx val="3"/>
          <c:order val="5"/>
          <c:tx>
            <c:strRef>
              <c:f>Verarbeitung!$A$5</c:f>
              <c:strCache>
                <c:ptCount val="1"/>
                <c:pt idx="0">
                  <c:v>RO</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dLbls>
            <c:dLbl>
              <c:idx val="0"/>
              <c:dLblPos val="l"/>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0E-97EE-4316-8AF8-C5B8C4458079}"/>
                </c:ext>
              </c:extLst>
            </c:dLbl>
            <c:dLbl>
              <c:idx val="1"/>
              <c:numFmt formatCode="\+0.0;\-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0"/>
              <c:showBubbleSize val="0"/>
              <c:extLst>
                <c:ext xmlns:c16="http://schemas.microsoft.com/office/drawing/2014/chart" uri="{C3380CC4-5D6E-409C-BE32-E72D297353CC}">
                  <c16:uniqueId val="{0000000F-97EE-4316-8AF8-C5B8C4458079}"/>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Verarbeitung!$B$5:$D$5</c:f>
              <c:numCache>
                <c:formatCode>\+0.0\ ;[Red]\-0.0\ </c:formatCode>
                <c:ptCount val="3"/>
                <c:pt idx="0" formatCode="0.0_ ;\-0.0\ ">
                  <c:v>4.4000000000000004</c:v>
                </c:pt>
                <c:pt idx="1">
                  <c:v>8.1999999999999993</c:v>
                </c:pt>
                <c:pt idx="2" formatCode="0.0_ ;\-0.0\ ">
                  <c:v>12.6</c:v>
                </c:pt>
              </c:numCache>
            </c:numRef>
          </c:xVal>
          <c:yVal>
            <c:numRef>
              <c:f>Verarbeitung!$F$5:$G$5</c:f>
              <c:numCache>
                <c:formatCode>General</c:formatCode>
                <c:ptCount val="2"/>
                <c:pt idx="0">
                  <c:v>24</c:v>
                </c:pt>
                <c:pt idx="1">
                  <c:v>24</c:v>
                </c:pt>
              </c:numCache>
            </c:numRef>
          </c:yVal>
          <c:smooth val="0"/>
          <c:extLst>
            <c:ext xmlns:c16="http://schemas.microsoft.com/office/drawing/2014/chart" uri="{C3380CC4-5D6E-409C-BE32-E72D297353CC}">
              <c16:uniqueId val="{00000010-97EE-4316-8AF8-C5B8C4458079}"/>
            </c:ext>
          </c:extLst>
        </c:ser>
        <c:ser>
          <c:idx val="4"/>
          <c:order val="6"/>
          <c:tx>
            <c:strRef>
              <c:f>Verarbeitung!$A$6</c:f>
              <c:strCache>
                <c:ptCount val="1"/>
                <c:pt idx="0">
                  <c:v>IE</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dLbls>
            <c:dLbl>
              <c:idx val="0"/>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l"/>
              <c:showLegendKey val="0"/>
              <c:showVal val="0"/>
              <c:showCatName val="1"/>
              <c:showSerName val="1"/>
              <c:showPercent val="0"/>
              <c:showBubbleSize val="0"/>
              <c:extLst>
                <c:ext xmlns:c16="http://schemas.microsoft.com/office/drawing/2014/chart" uri="{C3380CC4-5D6E-409C-BE32-E72D297353CC}">
                  <c16:uniqueId val="{00000011-97EE-4316-8AF8-C5B8C4458079}"/>
                </c:ext>
              </c:extLst>
            </c:dLbl>
            <c:dLbl>
              <c:idx val="1"/>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7EE-4316-8AF8-C5B8C4458079}"/>
                </c:ext>
              </c:extLst>
            </c:dLbl>
            <c:numFmt formatCode="\+0.0;\-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l"/>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(Verarbeitung!$B$6,Verarbeitung!$D$6)</c:f>
              <c:numCache>
                <c:formatCode>0.0_ ;\-0.0\ </c:formatCode>
                <c:ptCount val="2"/>
                <c:pt idx="0">
                  <c:v>4.2</c:v>
                </c:pt>
                <c:pt idx="1">
                  <c:v>7.2</c:v>
                </c:pt>
              </c:numCache>
            </c:numRef>
          </c:xVal>
          <c:yVal>
            <c:numRef>
              <c:f>Verarbeitung!$F$6:$G$6</c:f>
              <c:numCache>
                <c:formatCode>General</c:formatCode>
                <c:ptCount val="2"/>
                <c:pt idx="0">
                  <c:v>23</c:v>
                </c:pt>
                <c:pt idx="1">
                  <c:v>23</c:v>
                </c:pt>
              </c:numCache>
            </c:numRef>
          </c:yVal>
          <c:smooth val="0"/>
          <c:extLst>
            <c:ext xmlns:c16="http://schemas.microsoft.com/office/drawing/2014/chart" uri="{C3380CC4-5D6E-409C-BE32-E72D297353CC}">
              <c16:uniqueId val="{00000013-97EE-4316-8AF8-C5B8C4458079}"/>
            </c:ext>
          </c:extLst>
        </c:ser>
        <c:ser>
          <c:idx val="7"/>
          <c:order val="7"/>
          <c:tx>
            <c:strRef>
              <c:f>Verarbeitung!$A$7</c:f>
              <c:strCache>
                <c:ptCount val="1"/>
                <c:pt idx="0">
                  <c:v>EL</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dLbls>
            <c:dLbl>
              <c:idx val="0"/>
              <c:dLblPos val="l"/>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14-97EE-4316-8AF8-C5B8C4458079}"/>
                </c:ext>
              </c:extLst>
            </c:dLbl>
            <c:dLbl>
              <c:idx val="1"/>
              <c:tx>
                <c:strRef>
                  <c:f>Verarbeitung!$C$7</c:f>
                  <c:strCache>
                    <c:ptCount val="1"/>
                    <c:pt idx="0">
                      <c:v>+2,1 </c:v>
                    </c:pt>
                  </c:strCache>
                </c:strRef>
              </c:tx>
              <c:dLblPos val="r"/>
              <c:showLegendKey val="0"/>
              <c:showVal val="0"/>
              <c:showCatName val="1"/>
              <c:showSerName val="0"/>
              <c:showPercent val="0"/>
              <c:showBubbleSize val="0"/>
              <c:extLst>
                <c:ext xmlns:c15="http://schemas.microsoft.com/office/drawing/2012/chart" uri="{CE6537A1-D6FC-4f65-9D91-7224C49458BB}">
                  <c15:dlblFieldTable>
                    <c15:dlblFTEntry>
                      <c15:txfldGUID>{11BD7D0B-8749-463B-BEEB-54CDAC4F3270}</c15:txfldGUID>
                      <c15:f>Verarbeitung!$C$7</c15:f>
                      <c15:dlblFieldTableCache>
                        <c:ptCount val="1"/>
                        <c:pt idx="0">
                          <c:v>+2,1 </c:v>
                        </c:pt>
                      </c15:dlblFieldTableCache>
                    </c15:dlblFTEntry>
                  </c15:dlblFieldTable>
                  <c15:showDataLabelsRange val="0"/>
                </c:ext>
                <c:ext xmlns:c16="http://schemas.microsoft.com/office/drawing/2014/chart" uri="{C3380CC4-5D6E-409C-BE32-E72D297353CC}">
                  <c16:uniqueId val="{00000015-97EE-4316-8AF8-C5B8C4458079}"/>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(Verarbeitung!$B$7,Verarbeitung!$D$7)</c:f>
              <c:numCache>
                <c:formatCode>0.0_ ;\-0.0\ </c:formatCode>
                <c:ptCount val="2"/>
                <c:pt idx="0">
                  <c:v>3.9</c:v>
                </c:pt>
                <c:pt idx="1">
                  <c:v>6</c:v>
                </c:pt>
              </c:numCache>
            </c:numRef>
          </c:xVal>
          <c:yVal>
            <c:numRef>
              <c:f>Verarbeitung!$F$7:$G$7</c:f>
              <c:numCache>
                <c:formatCode>General</c:formatCode>
                <c:ptCount val="2"/>
                <c:pt idx="0">
                  <c:v>22</c:v>
                </c:pt>
                <c:pt idx="1">
                  <c:v>22</c:v>
                </c:pt>
              </c:numCache>
            </c:numRef>
          </c:yVal>
          <c:smooth val="0"/>
          <c:extLst>
            <c:ext xmlns:c16="http://schemas.microsoft.com/office/drawing/2014/chart" uri="{C3380CC4-5D6E-409C-BE32-E72D297353CC}">
              <c16:uniqueId val="{00000016-97EE-4316-8AF8-C5B8C4458079}"/>
            </c:ext>
          </c:extLst>
        </c:ser>
        <c:ser>
          <c:idx val="9"/>
          <c:order val="8"/>
          <c:tx>
            <c:strRef>
              <c:f>Verarbeitung!$A$8</c:f>
              <c:strCache>
                <c:ptCount val="1"/>
                <c:pt idx="0">
                  <c:v>DE</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dLbls>
            <c:dLbl>
              <c:idx val="0"/>
              <c:dLblPos val="l"/>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17-97EE-4316-8AF8-C5B8C4458079}"/>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Verarbeitung!$B$8:$D$8</c:f>
              <c:numCache>
                <c:formatCode>\+0.0\ ;[Red]\-0.0\ </c:formatCode>
                <c:ptCount val="3"/>
                <c:pt idx="0" formatCode="0.0_ ;\-0.0\ ">
                  <c:v>3.5</c:v>
                </c:pt>
                <c:pt idx="1">
                  <c:v>4.6999999999999993</c:v>
                </c:pt>
                <c:pt idx="2" formatCode="0.0_ ;\-0.0\ ">
                  <c:v>8.1999999999999993</c:v>
                </c:pt>
              </c:numCache>
            </c:numRef>
          </c:xVal>
          <c:yVal>
            <c:numRef>
              <c:f>Verarbeitung!$F$8:$G$8</c:f>
              <c:numCache>
                <c:formatCode>General</c:formatCode>
                <c:ptCount val="2"/>
                <c:pt idx="0">
                  <c:v>21</c:v>
                </c:pt>
                <c:pt idx="1">
                  <c:v>21</c:v>
                </c:pt>
              </c:numCache>
            </c:numRef>
          </c:yVal>
          <c:smooth val="0"/>
          <c:extLst>
            <c:ext xmlns:c16="http://schemas.microsoft.com/office/drawing/2014/chart" uri="{C3380CC4-5D6E-409C-BE32-E72D297353CC}">
              <c16:uniqueId val="{00000018-97EE-4316-8AF8-C5B8C4458079}"/>
            </c:ext>
          </c:extLst>
        </c:ser>
        <c:ser>
          <c:idx val="8"/>
          <c:order val="9"/>
          <c:tx>
            <c:strRef>
              <c:f>Verarbeitung!$A$9</c:f>
              <c:strCache>
                <c:ptCount val="1"/>
                <c:pt idx="0">
                  <c:v>MT</c:v>
                </c:pt>
              </c:strCache>
            </c:strRef>
          </c:tx>
          <c:spPr>
            <a:ln w="19050" cap="rnd">
              <a:solidFill>
                <a:schemeClr val="accent3">
                  <a:lumMod val="60000"/>
                </a:schemeClr>
              </a:solidFill>
              <a:round/>
            </a:ln>
            <a:effectLst/>
          </c:spPr>
          <c:marker>
            <c:symbol val="circle"/>
            <c:size val="5"/>
            <c:spPr>
              <a:solidFill>
                <a:schemeClr val="accent1"/>
              </a:solidFill>
              <a:ln w="9525">
                <a:solidFill>
                  <a:schemeClr val="accent3">
                    <a:lumMod val="60000"/>
                  </a:schemeClr>
                </a:solidFill>
              </a:ln>
              <a:effectLst/>
            </c:spPr>
          </c:marker>
          <c:dLbls>
            <c:dLbl>
              <c:idx val="0"/>
              <c:dLblPos val="l"/>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19-97EE-4316-8AF8-C5B8C4458079}"/>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Verarbeitung!$B$9:$D$9</c:f>
              <c:numCache>
                <c:formatCode>\+0.0\ ;[Red]\-0.0\ </c:formatCode>
                <c:ptCount val="3"/>
                <c:pt idx="0" formatCode="0.0_ ;\-0.0\ ">
                  <c:v>3.5</c:v>
                </c:pt>
                <c:pt idx="1">
                  <c:v>8.5</c:v>
                </c:pt>
                <c:pt idx="2" formatCode="0.0_ ;\-0.0\ ">
                  <c:v>12</c:v>
                </c:pt>
              </c:numCache>
            </c:numRef>
          </c:xVal>
          <c:yVal>
            <c:numRef>
              <c:f>Verarbeitung!$F$9:$G$9</c:f>
              <c:numCache>
                <c:formatCode>General</c:formatCode>
                <c:ptCount val="2"/>
                <c:pt idx="0">
                  <c:v>20</c:v>
                </c:pt>
                <c:pt idx="1">
                  <c:v>20</c:v>
                </c:pt>
              </c:numCache>
            </c:numRef>
          </c:yVal>
          <c:smooth val="0"/>
          <c:extLst>
            <c:ext xmlns:c16="http://schemas.microsoft.com/office/drawing/2014/chart" uri="{C3380CC4-5D6E-409C-BE32-E72D297353CC}">
              <c16:uniqueId val="{0000001A-97EE-4316-8AF8-C5B8C4458079}"/>
            </c:ext>
          </c:extLst>
        </c:ser>
        <c:ser>
          <c:idx val="10"/>
          <c:order val="10"/>
          <c:tx>
            <c:strRef>
              <c:f>Verarbeitung!$A$10</c:f>
              <c:strCache>
                <c:ptCount val="1"/>
                <c:pt idx="0">
                  <c:v>FI</c:v>
                </c:pt>
              </c:strCache>
            </c:strRef>
          </c:tx>
          <c:spPr>
            <a:ln w="19050" cap="rnd">
              <a:solidFill>
                <a:schemeClr val="accent5">
                  <a:lumMod val="60000"/>
                </a:schemeClr>
              </a:solidFill>
              <a:round/>
            </a:ln>
            <a:effectLst/>
          </c:spPr>
          <c:marker>
            <c:symbol val="circle"/>
            <c:size val="5"/>
            <c:spPr>
              <a:solidFill>
                <a:schemeClr val="accent1"/>
              </a:solidFill>
              <a:ln w="9525">
                <a:solidFill>
                  <a:schemeClr val="accent5">
                    <a:lumMod val="60000"/>
                  </a:schemeClr>
                </a:solidFill>
              </a:ln>
              <a:effectLst/>
            </c:spPr>
          </c:marker>
          <c:dLbls>
            <c:dLbl>
              <c:idx val="0"/>
              <c:dLblPos val="l"/>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1B-97EE-4316-8AF8-C5B8C4458079}"/>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Verarbeitung!$B$10:$D$10</c:f>
              <c:numCache>
                <c:formatCode>\+0.0\ ;[Red]\-0.0\ </c:formatCode>
                <c:ptCount val="3"/>
                <c:pt idx="0" formatCode="0.0_ ;\-0.0\ ">
                  <c:v>3.2</c:v>
                </c:pt>
                <c:pt idx="1">
                  <c:v>11.100000000000001</c:v>
                </c:pt>
                <c:pt idx="2" formatCode="0.0_ ;\-0.0\ ">
                  <c:v>14.3</c:v>
                </c:pt>
              </c:numCache>
            </c:numRef>
          </c:xVal>
          <c:yVal>
            <c:numRef>
              <c:f>Verarbeitung!$F$10:$G$10</c:f>
              <c:numCache>
                <c:formatCode>General</c:formatCode>
                <c:ptCount val="2"/>
                <c:pt idx="0">
                  <c:v>19</c:v>
                </c:pt>
                <c:pt idx="1">
                  <c:v>19</c:v>
                </c:pt>
              </c:numCache>
            </c:numRef>
          </c:yVal>
          <c:smooth val="0"/>
          <c:extLst>
            <c:ext xmlns:c16="http://schemas.microsoft.com/office/drawing/2014/chart" uri="{C3380CC4-5D6E-409C-BE32-E72D297353CC}">
              <c16:uniqueId val="{0000001C-97EE-4316-8AF8-C5B8C4458079}"/>
            </c:ext>
          </c:extLst>
        </c:ser>
        <c:ser>
          <c:idx val="11"/>
          <c:order val="11"/>
          <c:tx>
            <c:strRef>
              <c:f>Verarbeitung!$A$11</c:f>
              <c:strCache>
                <c:ptCount val="1"/>
                <c:pt idx="0">
                  <c:v>PT</c:v>
                </c:pt>
              </c:strCache>
            </c:strRef>
          </c:tx>
          <c:spPr>
            <a:ln w="19050" cap="rnd">
              <a:solidFill>
                <a:schemeClr val="accent6">
                  <a:lumMod val="60000"/>
                </a:schemeClr>
              </a:solidFill>
              <a:round/>
            </a:ln>
            <a:effectLst/>
          </c:spPr>
          <c:marker>
            <c:symbol val="circle"/>
            <c:size val="5"/>
            <c:spPr>
              <a:solidFill>
                <a:schemeClr val="accent6">
                  <a:lumMod val="75000"/>
                </a:schemeClr>
              </a:solidFill>
              <a:ln w="9525">
                <a:solidFill>
                  <a:schemeClr val="accent6">
                    <a:lumMod val="60000"/>
                  </a:schemeClr>
                </a:solidFill>
              </a:ln>
              <a:effectLst/>
            </c:spPr>
          </c:marker>
          <c:dLbls>
            <c:dLbl>
              <c:idx val="0"/>
              <c:dLblPos val="l"/>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1D-97EE-4316-8AF8-C5B8C4458079}"/>
                </c:ext>
              </c:extLst>
            </c:dLbl>
            <c:dLbl>
              <c:idx val="1"/>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7EE-4316-8AF8-C5B8C4458079}"/>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Verarbeitung!$B$11:$D$11</c:f>
              <c:numCache>
                <c:formatCode>\+0.0\ ;[Red]\-0.0\ </c:formatCode>
                <c:ptCount val="3"/>
                <c:pt idx="0" formatCode="0.0_ ;\-0.0\ ">
                  <c:v>2.6</c:v>
                </c:pt>
                <c:pt idx="1">
                  <c:v>6.5</c:v>
                </c:pt>
                <c:pt idx="2" formatCode="0.0_ ;\-0.0\ ">
                  <c:v>9.1</c:v>
                </c:pt>
              </c:numCache>
            </c:numRef>
          </c:xVal>
          <c:yVal>
            <c:numRef>
              <c:f>Verarbeitung!$F$11:$G$11</c:f>
              <c:numCache>
                <c:formatCode>General</c:formatCode>
                <c:ptCount val="2"/>
                <c:pt idx="0">
                  <c:v>18</c:v>
                </c:pt>
                <c:pt idx="1">
                  <c:v>18</c:v>
                </c:pt>
              </c:numCache>
            </c:numRef>
          </c:yVal>
          <c:smooth val="0"/>
          <c:extLst>
            <c:ext xmlns:c16="http://schemas.microsoft.com/office/drawing/2014/chart" uri="{C3380CC4-5D6E-409C-BE32-E72D297353CC}">
              <c16:uniqueId val="{0000001F-97EE-4316-8AF8-C5B8C4458079}"/>
            </c:ext>
          </c:extLst>
        </c:ser>
        <c:ser>
          <c:idx val="13"/>
          <c:order val="12"/>
          <c:tx>
            <c:strRef>
              <c:f>Verarbeitung!$A$12</c:f>
              <c:strCache>
                <c:ptCount val="1"/>
                <c:pt idx="0">
                  <c:v>PL</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dLbls>
            <c:dLbl>
              <c:idx val="0"/>
              <c:dLblPos val="l"/>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20-97EE-4316-8AF8-C5B8C4458079}"/>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Verarbeitung!$B$12:$D$12</c:f>
              <c:numCache>
                <c:formatCode>\+0.0\ ;[Red]\-0.0\ </c:formatCode>
                <c:ptCount val="3"/>
                <c:pt idx="0" formatCode="0.0_ ;\-0.0\ ">
                  <c:v>2.4</c:v>
                </c:pt>
                <c:pt idx="1">
                  <c:v>11</c:v>
                </c:pt>
                <c:pt idx="2" formatCode="0.0_ ;\-0.0\ ">
                  <c:v>13.4</c:v>
                </c:pt>
              </c:numCache>
            </c:numRef>
          </c:xVal>
          <c:yVal>
            <c:numRef>
              <c:f>Verarbeitung!$F$12:$G$12</c:f>
              <c:numCache>
                <c:formatCode>General</c:formatCode>
                <c:ptCount val="2"/>
                <c:pt idx="0">
                  <c:v>17</c:v>
                </c:pt>
                <c:pt idx="1">
                  <c:v>17</c:v>
                </c:pt>
              </c:numCache>
            </c:numRef>
          </c:yVal>
          <c:smooth val="0"/>
          <c:extLst>
            <c:ext xmlns:c16="http://schemas.microsoft.com/office/drawing/2014/chart" uri="{C3380CC4-5D6E-409C-BE32-E72D297353CC}">
              <c16:uniqueId val="{00000021-97EE-4316-8AF8-C5B8C4458079}"/>
            </c:ext>
          </c:extLst>
        </c:ser>
        <c:ser>
          <c:idx val="12"/>
          <c:order val="13"/>
          <c:tx>
            <c:strRef>
              <c:f>Verarbeitung!$A$13</c:f>
              <c:strCache>
                <c:ptCount val="1"/>
                <c:pt idx="0">
                  <c:v>LT</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dLbls>
            <c:dLbl>
              <c:idx val="0"/>
              <c:dLblPos val="l"/>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22-97EE-4316-8AF8-C5B8C4458079}"/>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Verarbeitung!$B$13:$D$13</c:f>
              <c:numCache>
                <c:formatCode>\+0.0\ ;[Red]\-0.0\ </c:formatCode>
                <c:ptCount val="3"/>
                <c:pt idx="0" formatCode="0.0_ ;\-0.0\ ">
                  <c:v>2.1</c:v>
                </c:pt>
                <c:pt idx="1">
                  <c:v>20.5</c:v>
                </c:pt>
                <c:pt idx="2" formatCode="0.0_ ;\-0.0\ ">
                  <c:v>22.6</c:v>
                </c:pt>
              </c:numCache>
            </c:numRef>
          </c:xVal>
          <c:yVal>
            <c:numRef>
              <c:f>Verarbeitung!$F$13:$G$13</c:f>
              <c:numCache>
                <c:formatCode>General</c:formatCode>
                <c:ptCount val="2"/>
                <c:pt idx="0">
                  <c:v>16</c:v>
                </c:pt>
                <c:pt idx="1">
                  <c:v>16</c:v>
                </c:pt>
              </c:numCache>
            </c:numRef>
          </c:yVal>
          <c:smooth val="0"/>
          <c:extLst>
            <c:ext xmlns:c16="http://schemas.microsoft.com/office/drawing/2014/chart" uri="{C3380CC4-5D6E-409C-BE32-E72D297353CC}">
              <c16:uniqueId val="{00000023-97EE-4316-8AF8-C5B8C4458079}"/>
            </c:ext>
          </c:extLst>
        </c:ser>
        <c:ser>
          <c:idx val="14"/>
          <c:order val="14"/>
          <c:tx>
            <c:strRef>
              <c:f>Verarbeitung!$A$14</c:f>
              <c:strCache>
                <c:ptCount val="1"/>
                <c:pt idx="0">
                  <c:v>LV</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dLbls>
            <c:dLbl>
              <c:idx val="0"/>
              <c:dLblPos val="l"/>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24-97EE-4316-8AF8-C5B8C4458079}"/>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Verarbeitung!$B$14:$D$14</c:f>
              <c:numCache>
                <c:formatCode>\+0.0\ ;[Red]\-0.0\ </c:formatCode>
                <c:ptCount val="3"/>
                <c:pt idx="0" formatCode="0.0_ ;\-0.0\ ">
                  <c:v>2</c:v>
                </c:pt>
                <c:pt idx="1">
                  <c:v>17.600000000000001</c:v>
                </c:pt>
                <c:pt idx="2" formatCode="0.0_ ;\-0.0\ ">
                  <c:v>19.600000000000001</c:v>
                </c:pt>
              </c:numCache>
            </c:numRef>
          </c:xVal>
          <c:yVal>
            <c:numRef>
              <c:f>Verarbeitung!$F$14:$G$14</c:f>
              <c:numCache>
                <c:formatCode>General</c:formatCode>
                <c:ptCount val="2"/>
                <c:pt idx="0">
                  <c:v>15</c:v>
                </c:pt>
                <c:pt idx="1">
                  <c:v>15</c:v>
                </c:pt>
              </c:numCache>
            </c:numRef>
          </c:yVal>
          <c:smooth val="0"/>
          <c:extLst>
            <c:ext xmlns:c16="http://schemas.microsoft.com/office/drawing/2014/chart" uri="{C3380CC4-5D6E-409C-BE32-E72D297353CC}">
              <c16:uniqueId val="{00000025-97EE-4316-8AF8-C5B8C4458079}"/>
            </c:ext>
          </c:extLst>
        </c:ser>
        <c:ser>
          <c:idx val="15"/>
          <c:order val="15"/>
          <c:tx>
            <c:strRef>
              <c:f>Verarbeitung!$A$15</c:f>
              <c:strCache>
                <c:ptCount val="1"/>
                <c:pt idx="0">
                  <c:v>SK</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dLbls>
            <c:dLbl>
              <c:idx val="0"/>
              <c:dLblPos val="l"/>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26-97EE-4316-8AF8-C5B8C4458079}"/>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Verarbeitung!$B$15:$D$15</c:f>
              <c:numCache>
                <c:formatCode>\+0.0\ ;[Red]\-0.0\ </c:formatCode>
                <c:ptCount val="3"/>
                <c:pt idx="0" formatCode="0.0_ ;\-0.0\ ">
                  <c:v>1.9</c:v>
                </c:pt>
                <c:pt idx="1">
                  <c:v>16.5</c:v>
                </c:pt>
                <c:pt idx="2" formatCode="0.0_ ;\-0.0\ ">
                  <c:v>18.399999999999999</c:v>
                </c:pt>
              </c:numCache>
            </c:numRef>
          </c:xVal>
          <c:yVal>
            <c:numRef>
              <c:f>Verarbeitung!$F$15:$G$15</c:f>
              <c:numCache>
                <c:formatCode>General</c:formatCode>
                <c:ptCount val="2"/>
                <c:pt idx="0">
                  <c:v>14</c:v>
                </c:pt>
                <c:pt idx="1">
                  <c:v>14</c:v>
                </c:pt>
              </c:numCache>
            </c:numRef>
          </c:yVal>
          <c:smooth val="0"/>
          <c:extLst>
            <c:ext xmlns:c16="http://schemas.microsoft.com/office/drawing/2014/chart" uri="{C3380CC4-5D6E-409C-BE32-E72D297353CC}">
              <c16:uniqueId val="{00000027-97EE-4316-8AF8-C5B8C4458079}"/>
            </c:ext>
          </c:extLst>
        </c:ser>
        <c:ser>
          <c:idx val="16"/>
          <c:order val="16"/>
          <c:tx>
            <c:strRef>
              <c:f>Verarbeitung!$A$16</c:f>
              <c:strCache>
                <c:ptCount val="1"/>
                <c:pt idx="0">
                  <c:v>LU</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dLbls>
            <c:dLbl>
              <c:idx val="0"/>
              <c:dLblPos val="l"/>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28-97EE-4316-8AF8-C5B8C4458079}"/>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Verarbeitung!$B$16:$D$16</c:f>
              <c:numCache>
                <c:formatCode>\+0.0\ ;[Red]\-0.0\ </c:formatCode>
                <c:ptCount val="3"/>
                <c:pt idx="0" formatCode="0.0_ ;\-0.0\ ">
                  <c:v>1.8</c:v>
                </c:pt>
                <c:pt idx="1">
                  <c:v>8.1</c:v>
                </c:pt>
                <c:pt idx="2" formatCode="0.0_ ;\-0.0\ ">
                  <c:v>9.9</c:v>
                </c:pt>
              </c:numCache>
            </c:numRef>
          </c:xVal>
          <c:yVal>
            <c:numRef>
              <c:f>Verarbeitung!$F$16:$G$16</c:f>
              <c:numCache>
                <c:formatCode>General</c:formatCode>
                <c:ptCount val="2"/>
                <c:pt idx="0">
                  <c:v>13</c:v>
                </c:pt>
                <c:pt idx="1">
                  <c:v>13</c:v>
                </c:pt>
              </c:numCache>
            </c:numRef>
          </c:yVal>
          <c:smooth val="0"/>
          <c:extLst>
            <c:ext xmlns:c16="http://schemas.microsoft.com/office/drawing/2014/chart" uri="{C3380CC4-5D6E-409C-BE32-E72D297353CC}">
              <c16:uniqueId val="{00000029-97EE-4316-8AF8-C5B8C4458079}"/>
            </c:ext>
          </c:extLst>
        </c:ser>
        <c:ser>
          <c:idx val="17"/>
          <c:order val="17"/>
          <c:tx>
            <c:strRef>
              <c:f>Verarbeitung!$A$17</c:f>
              <c:strCache>
                <c:ptCount val="1"/>
                <c:pt idx="0">
                  <c:v>NL</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dLbls>
            <c:dLbl>
              <c:idx val="0"/>
              <c:dLblPos val="l"/>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2A-97EE-4316-8AF8-C5B8C4458079}"/>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Verarbeitung!$B$17:$D$17</c:f>
              <c:numCache>
                <c:formatCode>\+0.0\ ;[Red]\-0.0\ </c:formatCode>
                <c:ptCount val="3"/>
                <c:pt idx="0" formatCode="0.0_ ;\-0.0\ ">
                  <c:v>1.8</c:v>
                </c:pt>
                <c:pt idx="1">
                  <c:v>8.8999999999999986</c:v>
                </c:pt>
                <c:pt idx="2" formatCode="0.0_ ;\-0.0\ ">
                  <c:v>10.7</c:v>
                </c:pt>
              </c:numCache>
            </c:numRef>
          </c:xVal>
          <c:yVal>
            <c:numRef>
              <c:f>Verarbeitung!$F$17:$G$17</c:f>
              <c:numCache>
                <c:formatCode>General</c:formatCode>
                <c:ptCount val="2"/>
                <c:pt idx="0">
                  <c:v>12</c:v>
                </c:pt>
                <c:pt idx="1">
                  <c:v>12</c:v>
                </c:pt>
              </c:numCache>
            </c:numRef>
          </c:yVal>
          <c:smooth val="0"/>
          <c:extLst>
            <c:ext xmlns:c16="http://schemas.microsoft.com/office/drawing/2014/chart" uri="{C3380CC4-5D6E-409C-BE32-E72D297353CC}">
              <c16:uniqueId val="{0000002B-97EE-4316-8AF8-C5B8C4458079}"/>
            </c:ext>
          </c:extLst>
        </c:ser>
        <c:ser>
          <c:idx val="18"/>
          <c:order val="18"/>
          <c:tx>
            <c:strRef>
              <c:f>Verarbeitung!$A$18</c:f>
              <c:strCache>
                <c:ptCount val="1"/>
                <c:pt idx="0">
                  <c:v>CZ</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dLbls>
            <c:dLbl>
              <c:idx val="0"/>
              <c:dLblPos val="l"/>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2C-97EE-4316-8AF8-C5B8C4458079}"/>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Verarbeitung!$B$18:$D$18</c:f>
              <c:numCache>
                <c:formatCode>\+0.0\ ;[Red]\-0.0\ </c:formatCode>
                <c:ptCount val="3"/>
                <c:pt idx="0" formatCode="0.0_ ;\-0.0\ ">
                  <c:v>1.5</c:v>
                </c:pt>
                <c:pt idx="1">
                  <c:v>14.3</c:v>
                </c:pt>
                <c:pt idx="2" formatCode="0.0_ ;\-0.0\ ">
                  <c:v>15.8</c:v>
                </c:pt>
              </c:numCache>
            </c:numRef>
          </c:xVal>
          <c:yVal>
            <c:numRef>
              <c:f>Verarbeitung!$F$18:$G$18</c:f>
              <c:numCache>
                <c:formatCode>General</c:formatCode>
                <c:ptCount val="2"/>
                <c:pt idx="0">
                  <c:v>11</c:v>
                </c:pt>
                <c:pt idx="1">
                  <c:v>11</c:v>
                </c:pt>
              </c:numCache>
            </c:numRef>
          </c:yVal>
          <c:smooth val="0"/>
          <c:extLst>
            <c:ext xmlns:c16="http://schemas.microsoft.com/office/drawing/2014/chart" uri="{C3380CC4-5D6E-409C-BE32-E72D297353CC}">
              <c16:uniqueId val="{0000002D-97EE-4316-8AF8-C5B8C4458079}"/>
            </c:ext>
          </c:extLst>
        </c:ser>
        <c:ser>
          <c:idx val="19"/>
          <c:order val="19"/>
          <c:tx>
            <c:strRef>
              <c:f>Verarbeitung!$A$19</c:f>
              <c:strCache>
                <c:ptCount val="1"/>
                <c:pt idx="0">
                  <c:v>ES</c:v>
                </c:pt>
              </c:strCache>
            </c:strRef>
          </c:tx>
          <c:spPr>
            <a:ln w="19050"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dLbls>
            <c:dLbl>
              <c:idx val="0"/>
              <c:dLblPos val="l"/>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2E-97EE-4316-8AF8-C5B8C445807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Verarbeitung!$B$19:$D$19</c:f>
              <c:numCache>
                <c:formatCode>\+0.0\ ;[Red]\-0.0\ </c:formatCode>
                <c:ptCount val="3"/>
                <c:pt idx="0" formatCode="0.0_ ;\-0.0\ ">
                  <c:v>1.4</c:v>
                </c:pt>
                <c:pt idx="1">
                  <c:v>6.9</c:v>
                </c:pt>
                <c:pt idx="2" formatCode="0.0_ ;\-0.0\ ">
                  <c:v>8.3000000000000007</c:v>
                </c:pt>
              </c:numCache>
            </c:numRef>
          </c:xVal>
          <c:yVal>
            <c:numRef>
              <c:f>Verarbeitung!$F$19:$G$19</c:f>
              <c:numCache>
                <c:formatCode>General</c:formatCode>
                <c:ptCount val="2"/>
                <c:pt idx="0">
                  <c:v>10</c:v>
                </c:pt>
                <c:pt idx="1">
                  <c:v>10</c:v>
                </c:pt>
              </c:numCache>
            </c:numRef>
          </c:yVal>
          <c:smooth val="0"/>
          <c:extLst>
            <c:ext xmlns:c16="http://schemas.microsoft.com/office/drawing/2014/chart" uri="{C3380CC4-5D6E-409C-BE32-E72D297353CC}">
              <c16:uniqueId val="{0000002F-97EE-4316-8AF8-C5B8C4458079}"/>
            </c:ext>
          </c:extLst>
        </c:ser>
        <c:ser>
          <c:idx val="20"/>
          <c:order val="20"/>
          <c:tx>
            <c:strRef>
              <c:f>Verarbeitung!$A$20</c:f>
              <c:strCache>
                <c:ptCount val="1"/>
                <c:pt idx="0">
                  <c:v>HR</c:v>
                </c:pt>
              </c:strCache>
            </c:strRef>
          </c:tx>
          <c:spPr>
            <a:ln w="19050"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dLbls>
            <c:dLbl>
              <c:idx val="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l"/>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30-97EE-4316-8AF8-C5B8C445807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Verarbeitung!$B$20:$D$20</c:f>
              <c:numCache>
                <c:formatCode>\+0.0\ ;[Red]\-0.0\ </c:formatCode>
                <c:ptCount val="3"/>
                <c:pt idx="0" formatCode="0.0_ ;\-0.0\ ">
                  <c:v>0.8</c:v>
                </c:pt>
                <c:pt idx="1">
                  <c:v>10.1</c:v>
                </c:pt>
                <c:pt idx="2" formatCode="0.0_ ;\-0.0\ ">
                  <c:v>10.9</c:v>
                </c:pt>
              </c:numCache>
            </c:numRef>
          </c:xVal>
          <c:yVal>
            <c:numRef>
              <c:f>Verarbeitung!$F$20:$G$20</c:f>
              <c:numCache>
                <c:formatCode>General</c:formatCode>
                <c:ptCount val="2"/>
                <c:pt idx="0">
                  <c:v>9</c:v>
                </c:pt>
                <c:pt idx="1">
                  <c:v>9</c:v>
                </c:pt>
              </c:numCache>
            </c:numRef>
          </c:yVal>
          <c:smooth val="0"/>
          <c:extLst>
            <c:ext xmlns:c16="http://schemas.microsoft.com/office/drawing/2014/chart" uri="{C3380CC4-5D6E-409C-BE32-E72D297353CC}">
              <c16:uniqueId val="{00000031-97EE-4316-8AF8-C5B8C4458079}"/>
            </c:ext>
          </c:extLst>
        </c:ser>
        <c:ser>
          <c:idx val="21"/>
          <c:order val="21"/>
          <c:tx>
            <c:strRef>
              <c:f>Verarbeitung!$A$21</c:f>
              <c:strCache>
                <c:ptCount val="1"/>
                <c:pt idx="0">
                  <c:v>BG</c:v>
                </c:pt>
              </c:strCache>
            </c:strRef>
          </c:tx>
          <c:spPr>
            <a:ln w="19050"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dLbls>
            <c:dLbl>
              <c:idx val="0"/>
              <c:dLblPos val="l"/>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32-97EE-4316-8AF8-C5B8C445807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Verarbeitung!$B$20:$D$20</c:f>
              <c:numCache>
                <c:formatCode>\+0.0\ ;[Red]\-0.0\ </c:formatCode>
                <c:ptCount val="3"/>
                <c:pt idx="0" formatCode="0.0_ ;\-0.0\ ">
                  <c:v>0.8</c:v>
                </c:pt>
                <c:pt idx="1">
                  <c:v>10.1</c:v>
                </c:pt>
                <c:pt idx="2" formatCode="0.0_ ;\-0.0\ ">
                  <c:v>10.9</c:v>
                </c:pt>
              </c:numCache>
            </c:numRef>
          </c:xVal>
          <c:yVal>
            <c:numRef>
              <c:f>Verarbeitung!$F$21:$G$21</c:f>
              <c:numCache>
                <c:formatCode>General</c:formatCode>
                <c:ptCount val="2"/>
                <c:pt idx="0">
                  <c:v>8</c:v>
                </c:pt>
                <c:pt idx="1">
                  <c:v>8</c:v>
                </c:pt>
              </c:numCache>
            </c:numRef>
          </c:yVal>
          <c:smooth val="0"/>
          <c:extLst>
            <c:ext xmlns:c16="http://schemas.microsoft.com/office/drawing/2014/chart" uri="{C3380CC4-5D6E-409C-BE32-E72D297353CC}">
              <c16:uniqueId val="{00000033-97EE-4316-8AF8-C5B8C4458079}"/>
            </c:ext>
          </c:extLst>
        </c:ser>
        <c:ser>
          <c:idx val="22"/>
          <c:order val="22"/>
          <c:tx>
            <c:strRef>
              <c:f>Verarbeitung!$A$22</c:f>
              <c:strCache>
                <c:ptCount val="1"/>
                <c:pt idx="0">
                  <c:v>BE</c:v>
                </c:pt>
              </c:strCache>
            </c:strRef>
          </c:tx>
          <c:spPr>
            <a:ln w="19050"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dLbls>
            <c:dLbl>
              <c:idx val="0"/>
              <c:dLblPos val="l"/>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4-97EE-4316-8AF8-C5B8C445807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Verarbeitung!$B$22:$D$22</c:f>
              <c:numCache>
                <c:formatCode>\+0.0\ ;[Red]\-0.0\ </c:formatCode>
                <c:ptCount val="3"/>
                <c:pt idx="0" formatCode="0.0_ ;\-0.0\ ">
                  <c:v>0.6</c:v>
                </c:pt>
                <c:pt idx="1">
                  <c:v>10.3</c:v>
                </c:pt>
                <c:pt idx="2" formatCode="0.0_ ;\-0.0\ ">
                  <c:v>10.9</c:v>
                </c:pt>
              </c:numCache>
            </c:numRef>
          </c:xVal>
          <c:yVal>
            <c:numRef>
              <c:f>Verarbeitung!$F$22:$G$22</c:f>
              <c:numCache>
                <c:formatCode>General</c:formatCode>
                <c:ptCount val="2"/>
                <c:pt idx="0">
                  <c:v>7</c:v>
                </c:pt>
                <c:pt idx="1">
                  <c:v>7</c:v>
                </c:pt>
              </c:numCache>
            </c:numRef>
          </c:yVal>
          <c:smooth val="0"/>
          <c:extLst>
            <c:ext xmlns:c16="http://schemas.microsoft.com/office/drawing/2014/chart" uri="{C3380CC4-5D6E-409C-BE32-E72D297353CC}">
              <c16:uniqueId val="{00000035-97EE-4316-8AF8-C5B8C4458079}"/>
            </c:ext>
          </c:extLst>
        </c:ser>
        <c:ser>
          <c:idx val="23"/>
          <c:order val="23"/>
          <c:tx>
            <c:strRef>
              <c:f>Verarbeitung!$A$23</c:f>
              <c:strCache>
                <c:ptCount val="1"/>
                <c:pt idx="0">
                  <c:v>DK</c:v>
                </c:pt>
              </c:strCache>
            </c:strRef>
          </c:tx>
          <c:spPr>
            <a:ln w="19050"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dLbls>
            <c:dLbl>
              <c:idx val="0"/>
              <c:dLblPos val="l"/>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36-97EE-4316-8AF8-C5B8C445807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Verarbeitung!$B$23:$D$23</c:f>
              <c:numCache>
                <c:formatCode>\+0.0\ ;[Red]\-0.0\ </c:formatCode>
                <c:ptCount val="3"/>
                <c:pt idx="0" formatCode="0.0_ ;\-0.0\ ">
                  <c:v>0.2</c:v>
                </c:pt>
                <c:pt idx="1">
                  <c:v>7.3</c:v>
                </c:pt>
                <c:pt idx="2" formatCode="0.0_ ;\-0.0\ ">
                  <c:v>7.5</c:v>
                </c:pt>
              </c:numCache>
            </c:numRef>
          </c:xVal>
          <c:yVal>
            <c:numRef>
              <c:f>Verarbeitung!$F$23:$G$23</c:f>
              <c:numCache>
                <c:formatCode>General</c:formatCode>
                <c:ptCount val="2"/>
                <c:pt idx="0">
                  <c:v>6</c:v>
                </c:pt>
                <c:pt idx="1">
                  <c:v>6</c:v>
                </c:pt>
              </c:numCache>
            </c:numRef>
          </c:yVal>
          <c:smooth val="0"/>
          <c:extLst>
            <c:ext xmlns:c16="http://schemas.microsoft.com/office/drawing/2014/chart" uri="{C3380CC4-5D6E-409C-BE32-E72D297353CC}">
              <c16:uniqueId val="{00000037-97EE-4316-8AF8-C5B8C4458079}"/>
            </c:ext>
          </c:extLst>
        </c:ser>
        <c:ser>
          <c:idx val="24"/>
          <c:order val="24"/>
          <c:tx>
            <c:strRef>
              <c:f>Verarbeitung!$A$24</c:f>
              <c:strCache>
                <c:ptCount val="1"/>
                <c:pt idx="0">
                  <c:v>SI</c:v>
                </c:pt>
              </c:strCache>
            </c:strRef>
          </c:tx>
          <c:spPr>
            <a:ln w="19050"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dLbls>
            <c:dLbl>
              <c:idx val="0"/>
              <c:dLblPos val="l"/>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38-97EE-4316-8AF8-C5B8C445807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Verarbeitung!$B$24:$D$24</c:f>
              <c:numCache>
                <c:formatCode>\+0.0\ ;[Red]\-0.0\ </c:formatCode>
                <c:ptCount val="3"/>
                <c:pt idx="0" formatCode="0.0_ ;\-0.0\ ">
                  <c:v>0</c:v>
                </c:pt>
                <c:pt idx="1">
                  <c:v>7.1</c:v>
                </c:pt>
                <c:pt idx="2" formatCode="0.0_ ;\-0.0\ ">
                  <c:v>7.1</c:v>
                </c:pt>
              </c:numCache>
            </c:numRef>
          </c:xVal>
          <c:yVal>
            <c:numRef>
              <c:f>Verarbeitung!$F$24:$G$24</c:f>
              <c:numCache>
                <c:formatCode>General</c:formatCode>
                <c:ptCount val="2"/>
                <c:pt idx="0">
                  <c:v>5</c:v>
                </c:pt>
                <c:pt idx="1">
                  <c:v>5</c:v>
                </c:pt>
              </c:numCache>
            </c:numRef>
          </c:yVal>
          <c:smooth val="0"/>
          <c:extLst>
            <c:ext xmlns:c16="http://schemas.microsoft.com/office/drawing/2014/chart" uri="{C3380CC4-5D6E-409C-BE32-E72D297353CC}">
              <c16:uniqueId val="{00000039-97EE-4316-8AF8-C5B8C4458079}"/>
            </c:ext>
          </c:extLst>
        </c:ser>
        <c:ser>
          <c:idx val="25"/>
          <c:order val="25"/>
          <c:tx>
            <c:strRef>
              <c:f>Verarbeitung!$A$25</c:f>
              <c:strCache>
                <c:ptCount val="1"/>
                <c:pt idx="0">
                  <c:v>FR</c:v>
                </c:pt>
              </c:strCache>
            </c:strRef>
          </c:tx>
          <c:spPr>
            <a:ln w="19050"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dLbls>
            <c:dLbl>
              <c:idx val="0"/>
              <c:dLblPos val="l"/>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3A-97EE-4316-8AF8-C5B8C445807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Verarbeitung!$B$25:$D$25</c:f>
              <c:numCache>
                <c:formatCode>\+0.0\ ;[Red]\-0.0\ </c:formatCode>
                <c:ptCount val="3"/>
                <c:pt idx="0" formatCode="0.0_ ;\-0.0\ ">
                  <c:v>-0.2</c:v>
                </c:pt>
                <c:pt idx="1">
                  <c:v>9.1</c:v>
                </c:pt>
                <c:pt idx="2" formatCode="0.0_ ;\-0.0\ ">
                  <c:v>8.9</c:v>
                </c:pt>
              </c:numCache>
            </c:numRef>
          </c:xVal>
          <c:yVal>
            <c:numRef>
              <c:f>Verarbeitung!$F$25:$G$25</c:f>
              <c:numCache>
                <c:formatCode>General</c:formatCode>
                <c:ptCount val="2"/>
                <c:pt idx="0">
                  <c:v>4</c:v>
                </c:pt>
                <c:pt idx="1">
                  <c:v>4</c:v>
                </c:pt>
              </c:numCache>
            </c:numRef>
          </c:yVal>
          <c:smooth val="0"/>
          <c:extLst>
            <c:ext xmlns:c16="http://schemas.microsoft.com/office/drawing/2014/chart" uri="{C3380CC4-5D6E-409C-BE32-E72D297353CC}">
              <c16:uniqueId val="{0000003B-97EE-4316-8AF8-C5B8C4458079}"/>
            </c:ext>
          </c:extLst>
        </c:ser>
        <c:ser>
          <c:idx val="26"/>
          <c:order val="26"/>
          <c:tx>
            <c:strRef>
              <c:f>Verarbeitung!$A$26</c:f>
              <c:strCache>
                <c:ptCount val="1"/>
                <c:pt idx="0">
                  <c:v>SE</c:v>
                </c:pt>
              </c:strCache>
            </c:strRef>
          </c:tx>
          <c:spPr>
            <a:ln w="19050"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dLbls>
            <c:dLbl>
              <c:idx val="0"/>
              <c:dLblPos val="l"/>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3C-97EE-4316-8AF8-C5B8C445807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Verarbeitung!$B$26:$D$26</c:f>
              <c:numCache>
                <c:formatCode>\+0.0\ ;[Red]\-0.0\ </c:formatCode>
                <c:ptCount val="3"/>
                <c:pt idx="0" formatCode="0.0_ ;\-0.0\ ">
                  <c:v>-0.3</c:v>
                </c:pt>
                <c:pt idx="1">
                  <c:v>15</c:v>
                </c:pt>
                <c:pt idx="2" formatCode="0.0_ ;\-0.0\ ">
                  <c:v>14.7</c:v>
                </c:pt>
              </c:numCache>
            </c:numRef>
          </c:xVal>
          <c:yVal>
            <c:numRef>
              <c:f>Verarbeitung!$F$26:$G$26</c:f>
              <c:numCache>
                <c:formatCode>General</c:formatCode>
                <c:ptCount val="2"/>
                <c:pt idx="0">
                  <c:v>3</c:v>
                </c:pt>
                <c:pt idx="1">
                  <c:v>3</c:v>
                </c:pt>
              </c:numCache>
            </c:numRef>
          </c:yVal>
          <c:smooth val="0"/>
          <c:extLst>
            <c:ext xmlns:c16="http://schemas.microsoft.com/office/drawing/2014/chart" uri="{C3380CC4-5D6E-409C-BE32-E72D297353CC}">
              <c16:uniqueId val="{0000003D-97EE-4316-8AF8-C5B8C4458079}"/>
            </c:ext>
          </c:extLst>
        </c:ser>
        <c:ser>
          <c:idx val="27"/>
          <c:order val="27"/>
          <c:tx>
            <c:strRef>
              <c:f>Verarbeitung!$A$27</c:f>
              <c:strCache>
                <c:ptCount val="1"/>
                <c:pt idx="0">
                  <c:v>CY</c:v>
                </c:pt>
              </c:strCache>
            </c:strRef>
          </c:tx>
          <c:spPr>
            <a:ln w="19050"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dLbls>
            <c:dLbl>
              <c:idx val="0"/>
              <c:dLblPos val="l"/>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3E-97EE-4316-8AF8-C5B8C445807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Verarbeitung!$B$27:$D$27</c:f>
              <c:numCache>
                <c:formatCode>\+0.0\ ;[Red]\-0.0\ </c:formatCode>
                <c:ptCount val="3"/>
                <c:pt idx="0" formatCode="0.0_ ;\-0.0\ ">
                  <c:v>-1.6</c:v>
                </c:pt>
                <c:pt idx="1">
                  <c:v>9.4</c:v>
                </c:pt>
                <c:pt idx="2" formatCode="0.0_ ;\-0.0\ ">
                  <c:v>7.8</c:v>
                </c:pt>
              </c:numCache>
            </c:numRef>
          </c:xVal>
          <c:yVal>
            <c:numRef>
              <c:f>Verarbeitung!$F$27:$G$27</c:f>
              <c:numCache>
                <c:formatCode>General</c:formatCode>
                <c:ptCount val="2"/>
                <c:pt idx="0">
                  <c:v>2</c:v>
                </c:pt>
                <c:pt idx="1">
                  <c:v>2</c:v>
                </c:pt>
              </c:numCache>
            </c:numRef>
          </c:yVal>
          <c:smooth val="0"/>
          <c:extLst>
            <c:ext xmlns:c16="http://schemas.microsoft.com/office/drawing/2014/chart" uri="{C3380CC4-5D6E-409C-BE32-E72D297353CC}">
              <c16:uniqueId val="{0000003F-97EE-4316-8AF8-C5B8C4458079}"/>
            </c:ext>
          </c:extLst>
        </c:ser>
        <c:ser>
          <c:idx val="28"/>
          <c:order val="28"/>
          <c:tx>
            <c:strRef>
              <c:f>Verarbeitung!$A$28</c:f>
              <c:strCache>
                <c:ptCount val="1"/>
                <c:pt idx="0">
                  <c:v>IT</c:v>
                </c:pt>
              </c:strCache>
            </c:strRef>
          </c:tx>
          <c:spPr>
            <a:ln w="19050"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dLbls>
            <c:dLbl>
              <c:idx val="0"/>
              <c:dLblPos val="l"/>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40-97EE-4316-8AF8-C5B8C445807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Verarbeitung!$B$28:$D$28</c:f>
              <c:numCache>
                <c:formatCode>\+0.0\ ;[Red]\-0.0\ </c:formatCode>
                <c:ptCount val="3"/>
                <c:pt idx="0" formatCode="0.0_ ;\-0.0\ ">
                  <c:v>-2.2000000000000002</c:v>
                </c:pt>
                <c:pt idx="1">
                  <c:v>8.6999999999999993</c:v>
                </c:pt>
                <c:pt idx="2" formatCode="0.0_ ;\-0.0\ ">
                  <c:v>6.5</c:v>
                </c:pt>
              </c:numCache>
            </c:numRef>
          </c:xVal>
          <c:yVal>
            <c:numRef>
              <c:f>Verarbeitung!$F$28:$G$28</c:f>
              <c:numCache>
                <c:formatCode>General</c:formatCode>
                <c:ptCount val="2"/>
                <c:pt idx="0">
                  <c:v>1</c:v>
                </c:pt>
                <c:pt idx="1">
                  <c:v>1</c:v>
                </c:pt>
              </c:numCache>
            </c:numRef>
          </c:yVal>
          <c:smooth val="0"/>
          <c:extLst>
            <c:ext xmlns:c16="http://schemas.microsoft.com/office/drawing/2014/chart" uri="{C3380CC4-5D6E-409C-BE32-E72D297353CC}">
              <c16:uniqueId val="{00000041-97EE-4316-8AF8-C5B8C4458079}"/>
            </c:ext>
          </c:extLst>
        </c:ser>
        <c:dLbls>
          <c:showLegendKey val="0"/>
          <c:showVal val="1"/>
          <c:showCatName val="0"/>
          <c:showSerName val="0"/>
          <c:showPercent val="0"/>
          <c:showBubbleSize val="0"/>
        </c:dLbls>
        <c:axId val="619262704"/>
        <c:axId val="619263056"/>
      </c:scatterChart>
      <c:valAx>
        <c:axId val="619262704"/>
        <c:scaling>
          <c:orientation val="minMax"/>
        </c:scaling>
        <c:delete val="1"/>
        <c:axPos val="b"/>
        <c:numFmt formatCode="General" sourceLinked="1"/>
        <c:majorTickMark val="out"/>
        <c:minorTickMark val="none"/>
        <c:tickLblPos val="nextTo"/>
        <c:crossAx val="619263056"/>
        <c:crosses val="autoZero"/>
        <c:crossBetween val="midCat"/>
      </c:valAx>
      <c:valAx>
        <c:axId val="619263056"/>
        <c:scaling>
          <c:orientation val="minMax"/>
        </c:scaling>
        <c:delete val="1"/>
        <c:axPos val="r"/>
        <c:numFmt formatCode="General" sourceLinked="1"/>
        <c:majorTickMark val="out"/>
        <c:minorTickMark val="none"/>
        <c:tickLblPos val="nextTo"/>
        <c:crossAx val="619262704"/>
        <c:crosses val="max"/>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803368328958883E-2"/>
          <c:y val="0.10561056105610561"/>
          <c:w val="0.8946410761154856"/>
          <c:h val="0.86534653465346523"/>
        </c:manualLayout>
      </c:layout>
      <c:barChart>
        <c:barDir val="bar"/>
        <c:grouping val="stacked"/>
        <c:varyColors val="0"/>
        <c:ser>
          <c:idx val="0"/>
          <c:order val="0"/>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Verarbeitung!$A$2:$A$28</c:f>
              <c:strCache>
                <c:ptCount val="27"/>
                <c:pt idx="0">
                  <c:v>AT</c:v>
                </c:pt>
                <c:pt idx="1">
                  <c:v>EE</c:v>
                </c:pt>
                <c:pt idx="2">
                  <c:v>HU</c:v>
                </c:pt>
                <c:pt idx="3">
                  <c:v>RO</c:v>
                </c:pt>
                <c:pt idx="4">
                  <c:v>IE</c:v>
                </c:pt>
                <c:pt idx="5">
                  <c:v>EL</c:v>
                </c:pt>
                <c:pt idx="6">
                  <c:v>DE</c:v>
                </c:pt>
                <c:pt idx="7">
                  <c:v>MT</c:v>
                </c:pt>
                <c:pt idx="8">
                  <c:v>FI</c:v>
                </c:pt>
                <c:pt idx="9">
                  <c:v>PT</c:v>
                </c:pt>
                <c:pt idx="10">
                  <c:v>PL</c:v>
                </c:pt>
                <c:pt idx="11">
                  <c:v>LT</c:v>
                </c:pt>
                <c:pt idx="12">
                  <c:v>LV</c:v>
                </c:pt>
                <c:pt idx="13">
                  <c:v>SK</c:v>
                </c:pt>
                <c:pt idx="14">
                  <c:v>LU</c:v>
                </c:pt>
                <c:pt idx="15">
                  <c:v>NL</c:v>
                </c:pt>
                <c:pt idx="16">
                  <c:v>CZ</c:v>
                </c:pt>
                <c:pt idx="17">
                  <c:v>ES</c:v>
                </c:pt>
                <c:pt idx="18">
                  <c:v>HR</c:v>
                </c:pt>
                <c:pt idx="19">
                  <c:v>BG</c:v>
                </c:pt>
                <c:pt idx="20">
                  <c:v>BE</c:v>
                </c:pt>
                <c:pt idx="21">
                  <c:v>DK</c:v>
                </c:pt>
                <c:pt idx="22">
                  <c:v>SI</c:v>
                </c:pt>
                <c:pt idx="23">
                  <c:v>FR</c:v>
                </c:pt>
                <c:pt idx="24">
                  <c:v>SE</c:v>
                </c:pt>
                <c:pt idx="25">
                  <c:v>CY</c:v>
                </c:pt>
                <c:pt idx="26">
                  <c:v>IT</c:v>
                </c:pt>
              </c:strCache>
            </c:strRef>
          </c:cat>
          <c:val>
            <c:numRef>
              <c:f>Verarbeitung!$B$2:$B$28</c:f>
              <c:numCache>
                <c:formatCode>0.0_ ;\-0.0\ </c:formatCode>
                <c:ptCount val="27"/>
                <c:pt idx="0">
                  <c:v>17.399999999999999</c:v>
                </c:pt>
                <c:pt idx="1">
                  <c:v>5.3</c:v>
                </c:pt>
                <c:pt idx="2">
                  <c:v>4.8</c:v>
                </c:pt>
                <c:pt idx="3">
                  <c:v>4.4000000000000004</c:v>
                </c:pt>
                <c:pt idx="4">
                  <c:v>4.2</c:v>
                </c:pt>
                <c:pt idx="5">
                  <c:v>3.9</c:v>
                </c:pt>
                <c:pt idx="6">
                  <c:v>3.5</c:v>
                </c:pt>
                <c:pt idx="7">
                  <c:v>3.5</c:v>
                </c:pt>
                <c:pt idx="8">
                  <c:v>3.2</c:v>
                </c:pt>
                <c:pt idx="9">
                  <c:v>2.6</c:v>
                </c:pt>
                <c:pt idx="10">
                  <c:v>2.4</c:v>
                </c:pt>
                <c:pt idx="11">
                  <c:v>2.1</c:v>
                </c:pt>
                <c:pt idx="12">
                  <c:v>2</c:v>
                </c:pt>
                <c:pt idx="13">
                  <c:v>1.9</c:v>
                </c:pt>
                <c:pt idx="14">
                  <c:v>1.8</c:v>
                </c:pt>
                <c:pt idx="15">
                  <c:v>1.8</c:v>
                </c:pt>
                <c:pt idx="16">
                  <c:v>1.5</c:v>
                </c:pt>
                <c:pt idx="17">
                  <c:v>1.4</c:v>
                </c:pt>
                <c:pt idx="18">
                  <c:v>0.8</c:v>
                </c:pt>
                <c:pt idx="19">
                  <c:v>0.8</c:v>
                </c:pt>
                <c:pt idx="20">
                  <c:v>0.6</c:v>
                </c:pt>
                <c:pt idx="21">
                  <c:v>0.2</c:v>
                </c:pt>
                <c:pt idx="22">
                  <c:v>0</c:v>
                </c:pt>
                <c:pt idx="23">
                  <c:v>-0.2</c:v>
                </c:pt>
                <c:pt idx="24">
                  <c:v>-0.3</c:v>
                </c:pt>
                <c:pt idx="25">
                  <c:v>-1.6</c:v>
                </c:pt>
                <c:pt idx="26">
                  <c:v>-2.2000000000000002</c:v>
                </c:pt>
              </c:numCache>
            </c:numRef>
          </c:val>
          <c:extLst>
            <c:ext xmlns:c16="http://schemas.microsoft.com/office/drawing/2014/chart" uri="{C3380CC4-5D6E-409C-BE32-E72D297353CC}">
              <c16:uniqueId val="{00000000-C699-4366-BB0B-67668D892587}"/>
            </c:ext>
          </c:extLst>
        </c:ser>
        <c:ser>
          <c:idx val="1"/>
          <c:order val="1"/>
          <c:spPr>
            <a:solidFill>
              <a:schemeClr val="bg1">
                <a:lumMod val="85000"/>
              </a:schemeClr>
            </a:solidFill>
            <a:ln>
              <a:noFill/>
            </a:ln>
            <a:effectLst/>
          </c:spPr>
          <c:invertIfNegative val="0"/>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699-4366-BB0B-67668D8925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inEnd"/>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Verarbeitung!$A$2:$A$28</c:f>
              <c:strCache>
                <c:ptCount val="27"/>
                <c:pt idx="0">
                  <c:v>AT</c:v>
                </c:pt>
                <c:pt idx="1">
                  <c:v>EE</c:v>
                </c:pt>
                <c:pt idx="2">
                  <c:v>HU</c:v>
                </c:pt>
                <c:pt idx="3">
                  <c:v>RO</c:v>
                </c:pt>
                <c:pt idx="4">
                  <c:v>IE</c:v>
                </c:pt>
                <c:pt idx="5">
                  <c:v>EL</c:v>
                </c:pt>
                <c:pt idx="6">
                  <c:v>DE</c:v>
                </c:pt>
                <c:pt idx="7">
                  <c:v>MT</c:v>
                </c:pt>
                <c:pt idx="8">
                  <c:v>FI</c:v>
                </c:pt>
                <c:pt idx="9">
                  <c:v>PT</c:v>
                </c:pt>
                <c:pt idx="10">
                  <c:v>PL</c:v>
                </c:pt>
                <c:pt idx="11">
                  <c:v>LT</c:v>
                </c:pt>
                <c:pt idx="12">
                  <c:v>LV</c:v>
                </c:pt>
                <c:pt idx="13">
                  <c:v>SK</c:v>
                </c:pt>
                <c:pt idx="14">
                  <c:v>LU</c:v>
                </c:pt>
                <c:pt idx="15">
                  <c:v>NL</c:v>
                </c:pt>
                <c:pt idx="16">
                  <c:v>CZ</c:v>
                </c:pt>
                <c:pt idx="17">
                  <c:v>ES</c:v>
                </c:pt>
                <c:pt idx="18">
                  <c:v>HR</c:v>
                </c:pt>
                <c:pt idx="19">
                  <c:v>BG</c:v>
                </c:pt>
                <c:pt idx="20">
                  <c:v>BE</c:v>
                </c:pt>
                <c:pt idx="21">
                  <c:v>DK</c:v>
                </c:pt>
                <c:pt idx="22">
                  <c:v>SI</c:v>
                </c:pt>
                <c:pt idx="23">
                  <c:v>FR</c:v>
                </c:pt>
                <c:pt idx="24">
                  <c:v>SE</c:v>
                </c:pt>
                <c:pt idx="25">
                  <c:v>CY</c:v>
                </c:pt>
                <c:pt idx="26">
                  <c:v>IT</c:v>
                </c:pt>
              </c:strCache>
            </c:strRef>
          </c:cat>
          <c:val>
            <c:numRef>
              <c:f>Verarbeitung!$C$2:$C$28</c:f>
              <c:numCache>
                <c:formatCode>\+0.0\ ;[Red]\-0.0\ </c:formatCode>
                <c:ptCount val="27"/>
                <c:pt idx="0">
                  <c:v>-11.899999999999999</c:v>
                </c:pt>
                <c:pt idx="1">
                  <c:v>15.099999999999998</c:v>
                </c:pt>
                <c:pt idx="2">
                  <c:v>25.3</c:v>
                </c:pt>
                <c:pt idx="3">
                  <c:v>8.1999999999999993</c:v>
                </c:pt>
                <c:pt idx="4">
                  <c:v>3</c:v>
                </c:pt>
                <c:pt idx="5">
                  <c:v>2.1</c:v>
                </c:pt>
                <c:pt idx="6">
                  <c:v>4.6999999999999993</c:v>
                </c:pt>
                <c:pt idx="7">
                  <c:v>8.5</c:v>
                </c:pt>
                <c:pt idx="8">
                  <c:v>11.100000000000001</c:v>
                </c:pt>
                <c:pt idx="9">
                  <c:v>6.5</c:v>
                </c:pt>
                <c:pt idx="10">
                  <c:v>11</c:v>
                </c:pt>
                <c:pt idx="11">
                  <c:v>20.5</c:v>
                </c:pt>
                <c:pt idx="12">
                  <c:v>17.600000000000001</c:v>
                </c:pt>
                <c:pt idx="13">
                  <c:v>16.5</c:v>
                </c:pt>
                <c:pt idx="14">
                  <c:v>8.1</c:v>
                </c:pt>
                <c:pt idx="15">
                  <c:v>8.8999999999999986</c:v>
                </c:pt>
                <c:pt idx="16">
                  <c:v>14.3</c:v>
                </c:pt>
                <c:pt idx="17">
                  <c:v>6.9</c:v>
                </c:pt>
                <c:pt idx="18">
                  <c:v>10.1</c:v>
                </c:pt>
                <c:pt idx="19">
                  <c:v>23.4</c:v>
                </c:pt>
                <c:pt idx="20">
                  <c:v>10.3</c:v>
                </c:pt>
                <c:pt idx="21">
                  <c:v>7.3</c:v>
                </c:pt>
                <c:pt idx="22">
                  <c:v>7.1</c:v>
                </c:pt>
                <c:pt idx="23">
                  <c:v>9.1</c:v>
                </c:pt>
                <c:pt idx="24">
                  <c:v>15</c:v>
                </c:pt>
                <c:pt idx="25">
                  <c:v>9.4</c:v>
                </c:pt>
                <c:pt idx="26">
                  <c:v>8.6999999999999993</c:v>
                </c:pt>
              </c:numCache>
            </c:numRef>
          </c:val>
          <c:extLst>
            <c:ext xmlns:c16="http://schemas.microsoft.com/office/drawing/2014/chart" uri="{C3380CC4-5D6E-409C-BE32-E72D297353CC}">
              <c16:uniqueId val="{00000001-C699-4366-BB0B-67668D892587}"/>
            </c:ext>
          </c:extLst>
        </c:ser>
        <c:ser>
          <c:idx val="2"/>
          <c:order val="2"/>
          <c:tx>
            <c:strRef>
              <c:f>Verarbeitung!$E$1</c:f>
              <c:strCache>
                <c:ptCount val="1"/>
                <c:pt idx="0">
                  <c:v>Dummy</c:v>
                </c:pt>
              </c:strCache>
            </c:strRef>
          </c:tx>
          <c:spPr>
            <a:solidFill>
              <a:schemeClr val="accent3"/>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C699-4366-BB0B-67668D892587}"/>
                </c:ext>
              </c:extLst>
            </c:dLbl>
            <c:dLbl>
              <c:idx val="1"/>
              <c:tx>
                <c:rich>
                  <a:bodyPr/>
                  <a:lstStyle/>
                  <a:p>
                    <a:fld id="{2A4743BF-2C8F-46E0-8B9B-51ED08178126}"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C699-4366-BB0B-67668D892587}"/>
                </c:ext>
              </c:extLst>
            </c:dLbl>
            <c:dLbl>
              <c:idx val="2"/>
              <c:tx>
                <c:rich>
                  <a:bodyPr/>
                  <a:lstStyle/>
                  <a:p>
                    <a:fld id="{9D142EF2-8209-41F9-BE79-26B080C0B763}"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699-4366-BB0B-67668D892587}"/>
                </c:ext>
              </c:extLst>
            </c:dLbl>
            <c:dLbl>
              <c:idx val="3"/>
              <c:tx>
                <c:rich>
                  <a:bodyPr/>
                  <a:lstStyle/>
                  <a:p>
                    <a:fld id="{FED2126D-6508-4317-8DBE-0B0D339A5C9F}"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C699-4366-BB0B-67668D892587}"/>
                </c:ext>
              </c:extLst>
            </c:dLbl>
            <c:dLbl>
              <c:idx val="4"/>
              <c:tx>
                <c:rich>
                  <a:bodyPr/>
                  <a:lstStyle/>
                  <a:p>
                    <a:fld id="{3AC6A694-BF5A-4EEF-83E2-B97D50B1995B}"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C699-4366-BB0B-67668D892587}"/>
                </c:ext>
              </c:extLst>
            </c:dLbl>
            <c:dLbl>
              <c:idx val="5"/>
              <c:tx>
                <c:rich>
                  <a:bodyPr/>
                  <a:lstStyle/>
                  <a:p>
                    <a:fld id="{58F9A499-A4F1-4EF9-ABCA-223635D90B2C}"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C699-4366-BB0B-67668D892587}"/>
                </c:ext>
              </c:extLst>
            </c:dLbl>
            <c:dLbl>
              <c:idx val="6"/>
              <c:tx>
                <c:rich>
                  <a:bodyPr/>
                  <a:lstStyle/>
                  <a:p>
                    <a:fld id="{3F8B6C88-7961-43EF-8171-B1BB65E9ADB8}"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C699-4366-BB0B-67668D892587}"/>
                </c:ext>
              </c:extLst>
            </c:dLbl>
            <c:dLbl>
              <c:idx val="7"/>
              <c:tx>
                <c:rich>
                  <a:bodyPr/>
                  <a:lstStyle/>
                  <a:p>
                    <a:fld id="{52C4897B-C9FF-4CC7-B3B9-0451A2A16D43}"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C699-4366-BB0B-67668D892587}"/>
                </c:ext>
              </c:extLst>
            </c:dLbl>
            <c:dLbl>
              <c:idx val="8"/>
              <c:tx>
                <c:rich>
                  <a:bodyPr/>
                  <a:lstStyle/>
                  <a:p>
                    <a:fld id="{01376455-A88C-4987-9CBE-6700EE0A26B3}"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C699-4366-BB0B-67668D892587}"/>
                </c:ext>
              </c:extLst>
            </c:dLbl>
            <c:dLbl>
              <c:idx val="9"/>
              <c:tx>
                <c:rich>
                  <a:bodyPr/>
                  <a:lstStyle/>
                  <a:p>
                    <a:fld id="{13D8CF84-AB88-41C1-9CDB-1C22E8892C3F}"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C699-4366-BB0B-67668D892587}"/>
                </c:ext>
              </c:extLst>
            </c:dLbl>
            <c:dLbl>
              <c:idx val="10"/>
              <c:tx>
                <c:rich>
                  <a:bodyPr/>
                  <a:lstStyle/>
                  <a:p>
                    <a:fld id="{71AC8819-76CC-41E3-9F77-057B80FBAC3A}"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C699-4366-BB0B-67668D892587}"/>
                </c:ext>
              </c:extLst>
            </c:dLbl>
            <c:dLbl>
              <c:idx val="11"/>
              <c:tx>
                <c:rich>
                  <a:bodyPr/>
                  <a:lstStyle/>
                  <a:p>
                    <a:fld id="{839EAF51-76D8-445E-B4B4-DDE0B8F37947}"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C699-4366-BB0B-67668D892587}"/>
                </c:ext>
              </c:extLst>
            </c:dLbl>
            <c:dLbl>
              <c:idx val="12"/>
              <c:tx>
                <c:rich>
                  <a:bodyPr/>
                  <a:lstStyle/>
                  <a:p>
                    <a:fld id="{179DD4F3-5E34-4F00-937B-3996513EAAF2}"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C699-4366-BB0B-67668D892587}"/>
                </c:ext>
              </c:extLst>
            </c:dLbl>
            <c:dLbl>
              <c:idx val="13"/>
              <c:tx>
                <c:rich>
                  <a:bodyPr/>
                  <a:lstStyle/>
                  <a:p>
                    <a:fld id="{F05669EA-3260-4617-B2BB-73BF9C9B7BC4}"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C699-4366-BB0B-67668D892587}"/>
                </c:ext>
              </c:extLst>
            </c:dLbl>
            <c:dLbl>
              <c:idx val="14"/>
              <c:tx>
                <c:rich>
                  <a:bodyPr/>
                  <a:lstStyle/>
                  <a:p>
                    <a:fld id="{0917252A-1C2A-48C8-83A4-9309B069D1A7}"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C699-4366-BB0B-67668D892587}"/>
                </c:ext>
              </c:extLst>
            </c:dLbl>
            <c:dLbl>
              <c:idx val="15"/>
              <c:tx>
                <c:rich>
                  <a:bodyPr/>
                  <a:lstStyle/>
                  <a:p>
                    <a:fld id="{8789B932-CC71-46ED-956F-BC374B5CB71A}"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C699-4366-BB0B-67668D892587}"/>
                </c:ext>
              </c:extLst>
            </c:dLbl>
            <c:dLbl>
              <c:idx val="16"/>
              <c:tx>
                <c:rich>
                  <a:bodyPr/>
                  <a:lstStyle/>
                  <a:p>
                    <a:fld id="{93C440C4-0320-4BEC-A524-74F5EC00A504}"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C699-4366-BB0B-67668D892587}"/>
                </c:ext>
              </c:extLst>
            </c:dLbl>
            <c:dLbl>
              <c:idx val="17"/>
              <c:tx>
                <c:rich>
                  <a:bodyPr/>
                  <a:lstStyle/>
                  <a:p>
                    <a:fld id="{357AC5FB-FCF2-469E-A900-0AF92AE97B17}"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C699-4366-BB0B-67668D892587}"/>
                </c:ext>
              </c:extLst>
            </c:dLbl>
            <c:dLbl>
              <c:idx val="18"/>
              <c:tx>
                <c:rich>
                  <a:bodyPr/>
                  <a:lstStyle/>
                  <a:p>
                    <a:fld id="{736557C6-188B-44AB-A842-B4069CCF0D5A}"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C699-4366-BB0B-67668D892587}"/>
                </c:ext>
              </c:extLst>
            </c:dLbl>
            <c:dLbl>
              <c:idx val="19"/>
              <c:tx>
                <c:rich>
                  <a:bodyPr/>
                  <a:lstStyle/>
                  <a:p>
                    <a:fld id="{D4E0321F-6FDE-4F73-9139-4D4F284FBC7E}"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C699-4366-BB0B-67668D892587}"/>
                </c:ext>
              </c:extLst>
            </c:dLbl>
            <c:dLbl>
              <c:idx val="20"/>
              <c:tx>
                <c:rich>
                  <a:bodyPr/>
                  <a:lstStyle/>
                  <a:p>
                    <a:fld id="{FDC07DDC-6948-492E-BE21-C083DC865640}"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C699-4366-BB0B-67668D892587}"/>
                </c:ext>
              </c:extLst>
            </c:dLbl>
            <c:dLbl>
              <c:idx val="21"/>
              <c:tx>
                <c:rich>
                  <a:bodyPr/>
                  <a:lstStyle/>
                  <a:p>
                    <a:fld id="{00A2B41B-DF36-4084-AEC3-A32061E002AD}"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C699-4366-BB0B-67668D892587}"/>
                </c:ext>
              </c:extLst>
            </c:dLbl>
            <c:dLbl>
              <c:idx val="22"/>
              <c:tx>
                <c:rich>
                  <a:bodyPr/>
                  <a:lstStyle/>
                  <a:p>
                    <a:fld id="{34A6D280-2D8B-4040-8BFB-3F97F4204C46}"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C699-4366-BB0B-67668D892587}"/>
                </c:ext>
              </c:extLst>
            </c:dLbl>
            <c:dLbl>
              <c:idx val="23"/>
              <c:tx>
                <c:rich>
                  <a:bodyPr/>
                  <a:lstStyle/>
                  <a:p>
                    <a:fld id="{A59E9662-B3D1-423B-8F70-5BE7ADDF3EB8}"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C699-4366-BB0B-67668D892587}"/>
                </c:ext>
              </c:extLst>
            </c:dLbl>
            <c:dLbl>
              <c:idx val="24"/>
              <c:tx>
                <c:rich>
                  <a:bodyPr/>
                  <a:lstStyle/>
                  <a:p>
                    <a:fld id="{94B8CF9C-7AAA-4AE8-8425-F3CF34E0916F}"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C699-4366-BB0B-67668D892587}"/>
                </c:ext>
              </c:extLst>
            </c:dLbl>
            <c:dLbl>
              <c:idx val="25"/>
              <c:tx>
                <c:rich>
                  <a:bodyPr/>
                  <a:lstStyle/>
                  <a:p>
                    <a:fld id="{54E21D48-C292-4DCB-AB31-532B3502047B}"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C699-4366-BB0B-67668D892587}"/>
                </c:ext>
              </c:extLst>
            </c:dLbl>
            <c:dLbl>
              <c:idx val="26"/>
              <c:tx>
                <c:rich>
                  <a:bodyPr/>
                  <a:lstStyle/>
                  <a:p>
                    <a:fld id="{3627CD92-0DF6-4DA9-BB0F-35B387E92603}"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C699-4366-BB0B-67668D8925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val>
            <c:numRef>
              <c:f>Verarbeitung!$E$2:$E$28</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5="http://schemas.microsoft.com/office/drawing/2012/chart" uri="{02D57815-91ED-43cb-92C2-25804820EDAC}">
              <c15:datalabelsRange>
                <c15:f>Verarbeitung!$C$2:$C$28</c15:f>
                <c15:dlblRangeCache>
                  <c:ptCount val="27"/>
                  <c:pt idx="0">
                    <c:v>-11,9 </c:v>
                  </c:pt>
                  <c:pt idx="1">
                    <c:v>+15,1 </c:v>
                  </c:pt>
                  <c:pt idx="2">
                    <c:v>+25,3 </c:v>
                  </c:pt>
                  <c:pt idx="3">
                    <c:v>+8,2 </c:v>
                  </c:pt>
                  <c:pt idx="4">
                    <c:v>+3,0 </c:v>
                  </c:pt>
                  <c:pt idx="5">
                    <c:v>+2,1 </c:v>
                  </c:pt>
                  <c:pt idx="6">
                    <c:v>+4,7 </c:v>
                  </c:pt>
                  <c:pt idx="7">
                    <c:v>+8,5 </c:v>
                  </c:pt>
                  <c:pt idx="8">
                    <c:v>+11,1 </c:v>
                  </c:pt>
                  <c:pt idx="9">
                    <c:v>+6,5 </c:v>
                  </c:pt>
                  <c:pt idx="10">
                    <c:v>+11,0 </c:v>
                  </c:pt>
                  <c:pt idx="11">
                    <c:v>+20,5 </c:v>
                  </c:pt>
                  <c:pt idx="12">
                    <c:v>+17,6 </c:v>
                  </c:pt>
                  <c:pt idx="13">
                    <c:v>+16,5 </c:v>
                  </c:pt>
                  <c:pt idx="14">
                    <c:v>+8,1 </c:v>
                  </c:pt>
                  <c:pt idx="15">
                    <c:v>+8,9 </c:v>
                  </c:pt>
                  <c:pt idx="16">
                    <c:v>+14,3 </c:v>
                  </c:pt>
                  <c:pt idx="17">
                    <c:v>+6,9 </c:v>
                  </c:pt>
                  <c:pt idx="18">
                    <c:v>+10,1 </c:v>
                  </c:pt>
                  <c:pt idx="19">
                    <c:v>+23,4 </c:v>
                  </c:pt>
                  <c:pt idx="20">
                    <c:v>+10,3 </c:v>
                  </c:pt>
                  <c:pt idx="21">
                    <c:v>+7,3 </c:v>
                  </c:pt>
                  <c:pt idx="22">
                    <c:v>+7,1 </c:v>
                  </c:pt>
                  <c:pt idx="23">
                    <c:v>+9,1 </c:v>
                  </c:pt>
                  <c:pt idx="24">
                    <c:v>+15,0 </c:v>
                  </c:pt>
                  <c:pt idx="25">
                    <c:v>+9,4 </c:v>
                  </c:pt>
                  <c:pt idx="26">
                    <c:v>+8,7 </c:v>
                  </c:pt>
                </c15:dlblRangeCache>
              </c15:datalabelsRange>
            </c:ext>
            <c:ext xmlns:c16="http://schemas.microsoft.com/office/drawing/2014/chart" uri="{C3380CC4-5D6E-409C-BE32-E72D297353CC}">
              <c16:uniqueId val="{00000002-C699-4366-BB0B-67668D892587}"/>
            </c:ext>
          </c:extLst>
        </c:ser>
        <c:dLbls>
          <c:dLblPos val="inEnd"/>
          <c:showLegendKey val="0"/>
          <c:showVal val="0"/>
          <c:showCatName val="0"/>
          <c:showSerName val="0"/>
          <c:showPercent val="0"/>
          <c:showBubbleSize val="0"/>
        </c:dLbls>
        <c:gapWidth val="40"/>
        <c:overlap val="100"/>
        <c:axId val="569211840"/>
        <c:axId val="569212192"/>
      </c:barChart>
      <c:catAx>
        <c:axId val="569211840"/>
        <c:scaling>
          <c:orientation val="maxMin"/>
        </c:scaling>
        <c:delete val="0"/>
        <c:axPos val="l"/>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69212192"/>
        <c:crosses val="autoZero"/>
        <c:auto val="1"/>
        <c:lblAlgn val="ctr"/>
        <c:lblOffset val="100"/>
        <c:noMultiLvlLbl val="0"/>
      </c:catAx>
      <c:valAx>
        <c:axId val="569212192"/>
        <c:scaling>
          <c:orientation val="minMax"/>
        </c:scaling>
        <c:delete val="1"/>
        <c:axPos val="t"/>
        <c:numFmt formatCode="0.0_ ;\-0.0\ " sourceLinked="1"/>
        <c:majorTickMark val="none"/>
        <c:minorTickMark val="none"/>
        <c:tickLblPos val="nextTo"/>
        <c:crossAx val="5692118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Vorschlag1!A1"/><Relationship Id="rId2" Type="http://schemas.openxmlformats.org/officeDocument/2006/relationships/image" Target="../media/image1.png"/><Relationship Id="rId1" Type="http://schemas.openxmlformats.org/officeDocument/2006/relationships/hyperlink" Target="https://www.linkedin.com/feed/update/urn:li:activity:7060146098761302017/?commentUrn=urn%3Ali%3Acomment%3A(activity%3A7060146098761302017%2C7060146650387738624)&amp;dashCommentUrn=urn%3Ali%3Afsd_comment%3A(7060146650387738624%2Curn%3Ali%3Aactivity%3A7060146098761302017)&amp;dashReplyUrn=urn%3Ali%3Afsd_comment%3A(7062055864173518848%2Curn%3Ali%3Aactivity%3A7060146098761302017)&amp;replyUrn=urn%3Ali%3Acomment%3A(activity%3A7060146098761302017%2C7062055864173518848)" TargetMode="External"/></Relationships>
</file>

<file path=xl/drawings/_rels/drawing2.xml.rels><?xml version="1.0" encoding="UTF-8" standalone="yes"?>
<Relationships xmlns="http://schemas.openxmlformats.org/package/2006/relationships"><Relationship Id="rId2" Type="http://schemas.openxmlformats.org/officeDocument/2006/relationships/hyperlink" Target="#Vorschlag2!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Mehr Informationen'!A1"/></Relationships>
</file>

<file path=xl/drawings/_rels/drawing4.xml.rels><?xml version="1.0" encoding="UTF-8" standalone="yes"?>
<Relationships xmlns="http://schemas.openxmlformats.org/package/2006/relationships"><Relationship Id="rId3" Type="http://schemas.openxmlformats.org/officeDocument/2006/relationships/hyperlink" Target="mailto:feedback@prt.de?subject=Chart%20des%20Monats" TargetMode="External"/><Relationship Id="rId2" Type="http://schemas.openxmlformats.org/officeDocument/2006/relationships/image" Target="../media/image2.jpeg"/><Relationship Id="rId1" Type="http://schemas.openxmlformats.org/officeDocument/2006/relationships/hyperlink" Target="http://www.prt.d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0</xdr:row>
      <xdr:rowOff>0</xdr:rowOff>
    </xdr:from>
    <xdr:to>
      <xdr:col>9</xdr:col>
      <xdr:colOff>125816</xdr:colOff>
      <xdr:row>38</xdr:row>
      <xdr:rowOff>63500</xdr:rowOff>
    </xdr:to>
    <xdr:pic>
      <xdr:nvPicPr>
        <xdr:cNvPr id="2" name="Grafik 1">
          <a:hlinkClick xmlns:r="http://schemas.openxmlformats.org/officeDocument/2006/relationships" r:id="rId1"/>
          <a:extLst>
            <a:ext uri="{FF2B5EF4-FFF2-40B4-BE49-F238E27FC236}">
              <a16:creationId xmlns:a16="http://schemas.microsoft.com/office/drawing/2014/main" id="{4EF989D5-F725-A2F6-53BE-CA799C8794BA}"/>
            </a:ext>
          </a:extLst>
        </xdr:cNvPr>
        <xdr:cNvPicPr>
          <a:picLocks noChangeAspect="1"/>
        </xdr:cNvPicPr>
      </xdr:nvPicPr>
      <xdr:blipFill>
        <a:blip xmlns:r="http://schemas.openxmlformats.org/officeDocument/2006/relationships" r:embed="rId2"/>
        <a:stretch>
          <a:fillRect/>
        </a:stretch>
      </xdr:blipFill>
      <xdr:spPr>
        <a:xfrm>
          <a:off x="101600" y="0"/>
          <a:ext cx="7225116" cy="7061200"/>
        </a:xfrm>
        <a:prstGeom prst="rect">
          <a:avLst/>
        </a:prstGeom>
      </xdr:spPr>
    </xdr:pic>
    <xdr:clientData/>
  </xdr:twoCellAnchor>
  <xdr:twoCellAnchor>
    <xdr:from>
      <xdr:col>11</xdr:col>
      <xdr:colOff>57150</xdr:colOff>
      <xdr:row>10</xdr:row>
      <xdr:rowOff>127000</xdr:rowOff>
    </xdr:from>
    <xdr:to>
      <xdr:col>14</xdr:col>
      <xdr:colOff>152400</xdr:colOff>
      <xdr:row>13</xdr:row>
      <xdr:rowOff>69850</xdr:rowOff>
    </xdr:to>
    <xdr:sp macro="" textlink="">
      <xdr:nvSpPr>
        <xdr:cNvPr id="4" name="AutoShape 4">
          <a:hlinkClick xmlns:r="http://schemas.openxmlformats.org/officeDocument/2006/relationships" r:id="rId3" tooltip="Möchten Sie uns ein Feedback geben?"/>
          <a:extLst>
            <a:ext uri="{FF2B5EF4-FFF2-40B4-BE49-F238E27FC236}">
              <a16:creationId xmlns:a16="http://schemas.microsoft.com/office/drawing/2014/main" id="{49BE4D4C-48E1-4A0F-8761-35935582C0D6}"/>
            </a:ext>
          </a:extLst>
        </xdr:cNvPr>
        <xdr:cNvSpPr>
          <a:spLocks noChangeArrowheads="1"/>
        </xdr:cNvSpPr>
      </xdr:nvSpPr>
      <xdr:spPr bwMode="auto">
        <a:xfrm>
          <a:off x="8858250" y="1968500"/>
          <a:ext cx="2495550" cy="49530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Zum Vorschlag?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0</xdr:colOff>
      <xdr:row>33</xdr:row>
      <xdr:rowOff>0</xdr:rowOff>
    </xdr:to>
    <xdr:graphicFrame macro="">
      <xdr:nvGraphicFramePr>
        <xdr:cNvPr id="2" name="Diagramm 1">
          <a:extLst>
            <a:ext uri="{FF2B5EF4-FFF2-40B4-BE49-F238E27FC236}">
              <a16:creationId xmlns:a16="http://schemas.microsoft.com/office/drawing/2014/main" id="{006EC450-13DC-4CAF-90F2-3B40B3B127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4</xdr:row>
      <xdr:rowOff>0</xdr:rowOff>
    </xdr:from>
    <xdr:to>
      <xdr:col>15</xdr:col>
      <xdr:colOff>209550</xdr:colOff>
      <xdr:row>6</xdr:row>
      <xdr:rowOff>127000</xdr:rowOff>
    </xdr:to>
    <xdr:sp macro="" textlink="">
      <xdr:nvSpPr>
        <xdr:cNvPr id="3" name="AutoShape 4">
          <a:hlinkClick xmlns:r="http://schemas.openxmlformats.org/officeDocument/2006/relationships" r:id="rId2" tooltip="Möchten Sie uns ein Feedback geben?"/>
          <a:extLst>
            <a:ext uri="{FF2B5EF4-FFF2-40B4-BE49-F238E27FC236}">
              <a16:creationId xmlns:a16="http://schemas.microsoft.com/office/drawing/2014/main" id="{80742C53-2EBF-4960-A7D9-A432ED3D3EF8}"/>
            </a:ext>
          </a:extLst>
        </xdr:cNvPr>
        <xdr:cNvSpPr>
          <a:spLocks noChangeArrowheads="1"/>
        </xdr:cNvSpPr>
      </xdr:nvSpPr>
      <xdr:spPr bwMode="auto">
        <a:xfrm>
          <a:off x="8909050" y="749300"/>
          <a:ext cx="2495550" cy="49530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Noch ein Vorschlag?</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4</xdr:row>
      <xdr:rowOff>0</xdr:rowOff>
    </xdr:from>
    <xdr:to>
      <xdr:col>15</xdr:col>
      <xdr:colOff>209550</xdr:colOff>
      <xdr:row>6</xdr:row>
      <xdr:rowOff>127000</xdr:rowOff>
    </xdr:to>
    <xdr:sp macro="" textlink="">
      <xdr:nvSpPr>
        <xdr:cNvPr id="3" name="AutoShape 4">
          <a:hlinkClick xmlns:r="http://schemas.openxmlformats.org/officeDocument/2006/relationships" r:id="rId1" tooltip="Möchten Sie uns ein Feedback geben?"/>
          <a:extLst>
            <a:ext uri="{FF2B5EF4-FFF2-40B4-BE49-F238E27FC236}">
              <a16:creationId xmlns:a16="http://schemas.microsoft.com/office/drawing/2014/main" id="{7864FCC1-9FCA-4D03-B728-82956BECA6C0}"/>
            </a:ext>
          </a:extLst>
        </xdr:cNvPr>
        <xdr:cNvSpPr>
          <a:spLocks noChangeArrowheads="1"/>
        </xdr:cNvSpPr>
      </xdr:nvSpPr>
      <xdr:spPr bwMode="auto">
        <a:xfrm>
          <a:off x="8909050" y="749300"/>
          <a:ext cx="2495550" cy="49530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Weitere Informationen?</a:t>
          </a:r>
        </a:p>
      </xdr:txBody>
    </xdr:sp>
    <xdr:clientData/>
  </xdr:twoCellAnchor>
  <xdr:twoCellAnchor>
    <xdr:from>
      <xdr:col>1</xdr:col>
      <xdr:colOff>0</xdr:colOff>
      <xdr:row>2</xdr:row>
      <xdr:rowOff>0</xdr:rowOff>
    </xdr:from>
    <xdr:to>
      <xdr:col>11</xdr:col>
      <xdr:colOff>0</xdr:colOff>
      <xdr:row>33</xdr:row>
      <xdr:rowOff>0</xdr:rowOff>
    </xdr:to>
    <xdr:graphicFrame macro="">
      <xdr:nvGraphicFramePr>
        <xdr:cNvPr id="4" name="Diagramm 3">
          <a:extLst>
            <a:ext uri="{FF2B5EF4-FFF2-40B4-BE49-F238E27FC236}">
              <a16:creationId xmlns:a16="http://schemas.microsoft.com/office/drawing/2014/main" id="{041C3811-ABAF-4283-84EB-8D4FF08F55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5</xdr:col>
      <xdr:colOff>30480</xdr:colOff>
      <xdr:row>2</xdr:row>
      <xdr:rowOff>60960</xdr:rowOff>
    </xdr:from>
    <xdr:ext cx="3048000" cy="1249680"/>
    <xdr:pic>
      <xdr:nvPicPr>
        <xdr:cNvPr id="2" name="Grafik 2">
          <a:hlinkClick xmlns:r="http://schemas.openxmlformats.org/officeDocument/2006/relationships" r:id="rId1"/>
          <a:extLst>
            <a:ext uri="{FF2B5EF4-FFF2-40B4-BE49-F238E27FC236}">
              <a16:creationId xmlns:a16="http://schemas.microsoft.com/office/drawing/2014/main" id="{B5B5283D-E040-4D62-BB4D-C957B0706A9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9830" y="378460"/>
          <a:ext cx="3048000" cy="12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104775</xdr:colOff>
      <xdr:row>8</xdr:row>
      <xdr:rowOff>85725</xdr:rowOff>
    </xdr:from>
    <xdr:to>
      <xdr:col>4</xdr:col>
      <xdr:colOff>104775</xdr:colOff>
      <xdr:row>10</xdr:row>
      <xdr:rowOff>142875</xdr:rowOff>
    </xdr:to>
    <xdr:sp macro="" textlink="">
      <xdr:nvSpPr>
        <xdr:cNvPr id="3" name="AutoShape 4">
          <a:hlinkClick xmlns:r="http://schemas.openxmlformats.org/officeDocument/2006/relationships" r:id="rId3" tooltip="Möchten Sie uns ein Feedback geben?"/>
          <a:extLst>
            <a:ext uri="{FF2B5EF4-FFF2-40B4-BE49-F238E27FC236}">
              <a16:creationId xmlns:a16="http://schemas.microsoft.com/office/drawing/2014/main" id="{968DB8BC-8600-4290-8310-A6F824A252EF}"/>
            </a:ext>
          </a:extLst>
        </xdr:cNvPr>
        <xdr:cNvSpPr>
          <a:spLocks noChangeArrowheads="1"/>
        </xdr:cNvSpPr>
      </xdr:nvSpPr>
      <xdr:spPr bwMode="auto">
        <a:xfrm>
          <a:off x="206375" y="1927225"/>
          <a:ext cx="2400300" cy="49530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Spontanes Feedback?</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prt.sharepoint.com/sites/Newsletter/Freigegebene%20Dokumente/2023-01-24/Chart-des-Monats-202301-Pollmann-und-R&#252;hm-Training.xlsx" TargetMode="External"/><Relationship Id="rId1" Type="http://schemas.openxmlformats.org/officeDocument/2006/relationships/externalLinkPath" Target="/sites/Newsletter/Freigegebene%20Dokumente/2023-01-24/Chart-des-Monats-202301-Pollmann-und-R&#252;hm-Training.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prt.sharepoint.com/sites/Newsletter/Freigegebene%20Dokumente/2023-02-14%20Newsletter/Chart-des-Monats-202302-Pollmann-und-R&#252;hm-Training.xlsx" TargetMode="External"/><Relationship Id="rId1" Type="http://schemas.openxmlformats.org/officeDocument/2006/relationships/externalLinkPath" Target="/sites/Newsletter/Freigegebene%20Dokumente/2023-02-14%20Newsletter/Chart-des-Monats-202302-Pollmann-und-R&#252;hm-Training.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prt.sharepoint.com/sites/Newsletter/Freigegebene%20Dokumente/2023-08-00/Chart-des-Monats-Pollmann-und-R&#252;hm-Training_202308.xlsx" TargetMode="External"/><Relationship Id="rId1" Type="http://schemas.openxmlformats.org/officeDocument/2006/relationships/externalLinkPath" Target="/sites/Newsletter/Freigegebene%20Dokumente/2023-08-00/Chart-des-Monats-Pollmann-und-R&#252;hm-Training_202308.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https://prt.sharepoint.com/sites/Newsletter/Freigegebene%20Dokumente/2023-05-09/Chart-des-Monats-202305-Pollmann-und-R&#252;hm-Training.xlsx" TargetMode="External"/><Relationship Id="rId1" Type="http://schemas.openxmlformats.org/officeDocument/2006/relationships/externalLinkPath" Target="/sites/Newsletter/Freigegebene%20Dokumente/2023-05-09/Chart-des-Monats-202305-Pollmann-und-R&#252;hm-Train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riginal"/>
      <sheetName val="Ausgabe"/>
      <sheetName val="Verarbeitung"/>
      <sheetName val="Eingabe"/>
      <sheetName val="Mehr Informationen"/>
    </sheetNames>
    <sheetDataSet>
      <sheetData sheetId="0" refreshError="1"/>
      <sheetData sheetId="1">
        <row r="2">
          <cell r="C2">
            <v>2</v>
          </cell>
        </row>
      </sheetData>
      <sheetData sheetId="2" refreshError="1"/>
      <sheetData sheetId="3">
        <row r="3">
          <cell r="D3">
            <v>6</v>
          </cell>
          <cell r="E3">
            <v>7.9</v>
          </cell>
        </row>
        <row r="4">
          <cell r="D4">
            <v>4.8</v>
          </cell>
          <cell r="E4">
            <v>7.5</v>
          </cell>
        </row>
        <row r="5">
          <cell r="D5">
            <v>3.8</v>
          </cell>
          <cell r="E5">
            <v>4.9000000000000004</v>
          </cell>
        </row>
        <row r="6">
          <cell r="D6">
            <v>3.6</v>
          </cell>
          <cell r="E6">
            <v>4</v>
          </cell>
        </row>
        <row r="7">
          <cell r="D7">
            <v>2.7</v>
          </cell>
          <cell r="E7">
            <v>2.7</v>
          </cell>
        </row>
        <row r="8">
          <cell r="D8">
            <v>0.9</v>
          </cell>
          <cell r="E8">
            <v>2.6</v>
          </cell>
        </row>
        <row r="9">
          <cell r="D9">
            <v>0.7</v>
          </cell>
          <cell r="E9">
            <v>2.5</v>
          </cell>
        </row>
        <row r="10">
          <cell r="D10">
            <v>0.8</v>
          </cell>
          <cell r="E10">
            <v>1.5</v>
          </cell>
        </row>
        <row r="11">
          <cell r="D11">
            <v>0.9</v>
          </cell>
          <cell r="E11">
            <v>1.4</v>
          </cell>
        </row>
        <row r="12">
          <cell r="D12">
            <v>0.5</v>
          </cell>
          <cell r="E12">
            <v>1.1000000000000001</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riginal"/>
      <sheetName val="Vorschlag1"/>
      <sheetName val="Vorschlag2"/>
      <sheetName val=" Verarbeitung"/>
      <sheetName val="Eingabe"/>
      <sheetName val="Mehr Informationen"/>
    </sheetNames>
    <sheetDataSet>
      <sheetData sheetId="0" refreshError="1"/>
      <sheetData sheetId="1" refreshError="1"/>
      <sheetData sheetId="2" refreshError="1"/>
      <sheetData sheetId="3" refreshError="1"/>
      <sheetData sheetId="4">
        <row r="4">
          <cell r="A4" t="str">
            <v>TSMC</v>
          </cell>
          <cell r="B4" t="str">
            <v>RC</v>
          </cell>
          <cell r="C4">
            <v>44</v>
          </cell>
          <cell r="D4">
            <v>57</v>
          </cell>
        </row>
        <row r="5">
          <cell r="A5" t="str">
            <v>Samsung</v>
          </cell>
          <cell r="B5" t="str">
            <v>ROK</v>
          </cell>
          <cell r="C5">
            <v>14</v>
          </cell>
          <cell r="D5">
            <v>18</v>
          </cell>
        </row>
        <row r="6">
          <cell r="A6" t="str">
            <v>UMC</v>
          </cell>
          <cell r="B6" t="str">
            <v>RC</v>
          </cell>
          <cell r="C6">
            <v>6</v>
          </cell>
          <cell r="D6">
            <v>7.5</v>
          </cell>
        </row>
        <row r="7">
          <cell r="A7" t="str">
            <v>Globalfoundries</v>
          </cell>
          <cell r="B7" t="str">
            <v>USA</v>
          </cell>
          <cell r="C7">
            <v>5.9</v>
          </cell>
          <cell r="D7">
            <v>6.5</v>
          </cell>
        </row>
        <row r="8">
          <cell r="A8" t="str">
            <v>SMIC</v>
          </cell>
          <cell r="B8" t="str">
            <v>CHN</v>
          </cell>
          <cell r="C8">
            <v>4</v>
          </cell>
          <cell r="D8">
            <v>5.5</v>
          </cell>
        </row>
        <row r="9">
          <cell r="A9" t="str">
            <v>Hua Hong Semi</v>
          </cell>
          <cell r="B9" t="str">
            <v>CHN</v>
          </cell>
          <cell r="C9">
            <v>1.8</v>
          </cell>
          <cell r="D9">
            <v>3.5</v>
          </cell>
        </row>
        <row r="10">
          <cell r="A10" t="str">
            <v>Powerchip Technology</v>
          </cell>
          <cell r="B10" t="str">
            <v>RC</v>
          </cell>
          <cell r="C10">
            <v>2.1</v>
          </cell>
          <cell r="D10">
            <v>2.5</v>
          </cell>
        </row>
        <row r="11">
          <cell r="A11" t="str">
            <v>VIS</v>
          </cell>
          <cell r="B11" t="str">
            <v>RC</v>
          </cell>
          <cell r="C11">
            <v>2</v>
          </cell>
          <cell r="D11">
            <v>2.5</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riginal"/>
      <sheetName val="Vorschlag"/>
      <sheetName val="Daten"/>
      <sheetName val="Mehr Informationen"/>
    </sheetNames>
    <sheetDataSet>
      <sheetData sheetId="0"/>
      <sheetData sheetId="1"/>
      <sheetData sheetId="2">
        <row r="6">
          <cell r="I6">
            <v>1991</v>
          </cell>
        </row>
        <row r="7">
          <cell r="I7">
            <v>1992</v>
          </cell>
        </row>
        <row r="8">
          <cell r="I8">
            <v>1993</v>
          </cell>
        </row>
        <row r="9">
          <cell r="I9">
            <v>1994</v>
          </cell>
        </row>
        <row r="10">
          <cell r="I10">
            <v>1995</v>
          </cell>
        </row>
        <row r="11">
          <cell r="I11">
            <v>1996</v>
          </cell>
        </row>
        <row r="12">
          <cell r="I12">
            <v>1997</v>
          </cell>
        </row>
        <row r="13">
          <cell r="I13">
            <v>1998</v>
          </cell>
        </row>
        <row r="14">
          <cell r="I14">
            <v>1999</v>
          </cell>
        </row>
        <row r="15">
          <cell r="I15">
            <v>2000</v>
          </cell>
        </row>
        <row r="16">
          <cell r="I16">
            <v>2001</v>
          </cell>
        </row>
        <row r="17">
          <cell r="I17">
            <v>2002</v>
          </cell>
        </row>
        <row r="18">
          <cell r="I18">
            <v>2003</v>
          </cell>
        </row>
        <row r="19">
          <cell r="I19">
            <v>2004</v>
          </cell>
        </row>
        <row r="20">
          <cell r="I20">
            <v>2005</v>
          </cell>
        </row>
        <row r="21">
          <cell r="I21">
            <v>2006</v>
          </cell>
        </row>
        <row r="22">
          <cell r="I22">
            <v>2007</v>
          </cell>
        </row>
        <row r="23">
          <cell r="I23">
            <v>2008</v>
          </cell>
        </row>
        <row r="24">
          <cell r="I24">
            <v>2009</v>
          </cell>
        </row>
        <row r="25">
          <cell r="I25">
            <v>2010</v>
          </cell>
        </row>
        <row r="26">
          <cell r="I26">
            <v>2011</v>
          </cell>
        </row>
        <row r="27">
          <cell r="I27">
            <v>2012</v>
          </cell>
        </row>
        <row r="28">
          <cell r="I28">
            <v>2013</v>
          </cell>
        </row>
        <row r="29">
          <cell r="I29">
            <v>2014</v>
          </cell>
        </row>
        <row r="30">
          <cell r="I30">
            <v>2015</v>
          </cell>
        </row>
        <row r="31">
          <cell r="I31">
            <v>2016</v>
          </cell>
        </row>
        <row r="32">
          <cell r="I32">
            <v>2017</v>
          </cell>
        </row>
        <row r="33">
          <cell r="I33">
            <v>2018</v>
          </cell>
        </row>
        <row r="34">
          <cell r="I34">
            <v>2019</v>
          </cell>
        </row>
        <row r="35">
          <cell r="I35">
            <v>2020</v>
          </cell>
        </row>
        <row r="36">
          <cell r="I36">
            <v>2021</v>
          </cell>
        </row>
        <row r="37">
          <cell r="I37">
            <v>2022</v>
          </cell>
        </row>
        <row r="38">
          <cell r="I38">
            <v>2023</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riginal"/>
      <sheetName val="Vorschlag"/>
      <sheetName val="Verabeitung"/>
      <sheetName val="Eingabe"/>
      <sheetName val="Mehr Informationen"/>
    </sheetNames>
    <sheetDataSet>
      <sheetData sheetId="0" refreshError="1"/>
      <sheetData sheetId="1" refreshError="1"/>
      <sheetData sheetId="2" refreshError="1"/>
      <sheetData sheetId="3">
        <row r="4">
          <cell r="C4">
            <v>325</v>
          </cell>
        </row>
        <row r="5">
          <cell r="C5">
            <v>315</v>
          </cell>
        </row>
        <row r="6">
          <cell r="C6">
            <v>342</v>
          </cell>
        </row>
        <row r="7">
          <cell r="C7">
            <v>315</v>
          </cell>
        </row>
        <row r="8">
          <cell r="C8">
            <v>356</v>
          </cell>
        </row>
        <row r="9">
          <cell r="C9">
            <v>369</v>
          </cell>
        </row>
        <row r="10">
          <cell r="C10">
            <v>380</v>
          </cell>
        </row>
        <row r="11">
          <cell r="C11">
            <v>400</v>
          </cell>
        </row>
        <row r="12">
          <cell r="C12">
            <v>400</v>
          </cell>
        </row>
        <row r="13">
          <cell r="C13">
            <v>420</v>
          </cell>
        </row>
        <row r="14">
          <cell r="C14">
            <v>440</v>
          </cell>
        </row>
      </sheetData>
      <sheetData sheetId="4" refreshError="1"/>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eDaten_1" connectionId="1" xr16:uid="{D3CBFD1A-46B6-4C08-8D23-BFB1C895133E}" autoFormatId="16" applyNumberFormats="0" applyBorderFormats="0" applyFontFormats="0" applyPatternFormats="0" applyAlignmentFormats="0" applyWidthHeightFormats="0">
  <queryTableRefresh nextId="13" unboundColumnsRight="1">
    <queryTableFields count="5">
      <queryTableField id="1" name="Land" tableColumnId="1"/>
      <queryTableField id="2" name="Jan 2022" tableColumnId="2"/>
      <queryTableField id="4" name="Veränderung" tableColumnId="4"/>
      <queryTableField id="3" name="Jan 2023" tableColumnId="3"/>
      <queryTableField id="12" dataBound="0" tableColumnId="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8DE2733-411B-4FDF-81C1-79E53B4CB193}" name="Tabelle_schoko" displayName="Tabelle_schoko" ref="A1:E28" tableType="queryTable" totalsRowShown="0">
  <autoFilter ref="A1:E28" xr:uid="{B8DE2733-411B-4FDF-81C1-79E53B4CB193}">
    <filterColumn colId="0" hiddenButton="1"/>
    <filterColumn colId="1" hiddenButton="1"/>
    <filterColumn colId="2" hiddenButton="1"/>
    <filterColumn colId="3" hiddenButton="1"/>
    <filterColumn colId="4" hiddenButton="1"/>
  </autoFilter>
  <tableColumns count="5">
    <tableColumn id="1" xr3:uid="{34587D0D-5345-4AD6-AC0D-FC96A98D8F1E}" uniqueName="1" name="Land" queryTableFieldId="1" dataDxfId="3"/>
    <tableColumn id="2" xr3:uid="{34F1DDFD-E0FF-4C57-97B7-3FC8FD7B81EF}" uniqueName="2" name="Jan 2022" queryTableFieldId="2" dataDxfId="2"/>
    <tableColumn id="4" xr3:uid="{FD6A991C-43B2-4FFB-AF48-C197CD1936DE}" uniqueName="4" name="Veränderung" queryTableFieldId="4" dataDxfId="1"/>
    <tableColumn id="3" xr3:uid="{F0398217-151B-45D2-AE15-CCF9BD7D01C0}" uniqueName="3" name="Jan 2023" queryTableFieldId="3" dataDxfId="0"/>
    <tableColumn id="5" xr3:uid="{F222A0EE-8827-4816-B2D7-C35501C28433}" uniqueName="5" name="Dummy" queryTableFieldId="12"/>
  </tableColumns>
  <tableStyleInfo name="TableStyleMedium7"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linkedin.com/feed/update/urn:li:activity:7060146098761302017/?commentUrn=urn%3Ali%3Acomment%3A(activity%3A7060146098761302017%2C7060146650387738624)&amp;dashCommentUrn=urn%3Ali%3Afsd_comment%3A(7060146650387738624%2Curn%3Ali%3Aactivity%3A7060146098761302017)&amp;dashReplyUrn=urn%3Ali%3Afsd_comment%3A(7062055864173518848%2Curn%3Ali%3Aactivity%3A7060146098761302017)&amp;replyUrn=urn%3Ali%3Acomment%3A(activity%3A7060146098761302017%2C706205586417351884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linkedin.com/groups/12700049/" TargetMode="External"/><Relationship Id="rId7" Type="http://schemas.openxmlformats.org/officeDocument/2006/relationships/drawing" Target="../drawings/drawing4.xml"/><Relationship Id="rId2" Type="http://schemas.openxmlformats.org/officeDocument/2006/relationships/hyperlink" Target="https://www.prt.de/blog/" TargetMode="External"/><Relationship Id="rId1" Type="http://schemas.openxmlformats.org/officeDocument/2006/relationships/hyperlink" Target="http://www.prt.de/Newsletter.21.0.html" TargetMode="External"/><Relationship Id="rId6" Type="http://schemas.openxmlformats.org/officeDocument/2006/relationships/printerSettings" Target="../printerSettings/printerSettings2.bin"/><Relationship Id="rId5" Type="http://schemas.openxmlformats.org/officeDocument/2006/relationships/hyperlink" Target="https://www.prt.de/veranstaltungen/professionelle-excel-diagramme-erstellen-1/" TargetMode="External"/><Relationship Id="rId4" Type="http://schemas.openxmlformats.org/officeDocument/2006/relationships/hyperlink" Target="https://www.prt.de/2021/10/08/welche-excel-funktionalitaeten-sind-die-wichtigs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F7DE6-3650-4ADB-A7F7-02E954F4D19E}">
  <dimension ref="B2:U40"/>
  <sheetViews>
    <sheetView showGridLines="0" tabSelected="1" workbookViewId="0">
      <selection activeCell="J51" sqref="J51"/>
    </sheetView>
  </sheetViews>
  <sheetFormatPr baseColWidth="10" defaultColWidth="11.453125" defaultRowHeight="14.5" x14ac:dyDescent="0.35"/>
  <cols>
    <col min="19" max="19" width="20.7265625" customWidth="1"/>
  </cols>
  <sheetData>
    <row r="2" spans="11:21" x14ac:dyDescent="0.35">
      <c r="L2" s="9"/>
      <c r="M2" s="9"/>
      <c r="N2" s="9"/>
      <c r="O2" s="9"/>
      <c r="P2" s="9"/>
      <c r="Q2" s="9"/>
      <c r="R2" s="9"/>
      <c r="S2" s="9"/>
    </row>
    <row r="3" spans="11:21" ht="14.5" customHeight="1" x14ac:dyDescent="0.35">
      <c r="K3" s="2" t="s">
        <v>49</v>
      </c>
      <c r="L3" s="11" t="s">
        <v>48</v>
      </c>
      <c r="M3" s="11"/>
      <c r="N3" s="11"/>
      <c r="O3" s="11"/>
      <c r="P3" s="11"/>
      <c r="Q3" s="11"/>
      <c r="R3" s="11"/>
      <c r="S3" s="11"/>
      <c r="T3" s="8"/>
      <c r="U3" s="8"/>
    </row>
    <row r="4" spans="11:21" x14ac:dyDescent="0.35">
      <c r="K4" s="2"/>
      <c r="L4" s="11"/>
      <c r="M4" s="11"/>
      <c r="N4" s="11"/>
      <c r="O4" s="11"/>
      <c r="P4" s="11"/>
      <c r="Q4" s="11"/>
      <c r="R4" s="11"/>
      <c r="S4" s="11"/>
      <c r="T4" s="8"/>
      <c r="U4" s="8"/>
    </row>
    <row r="5" spans="11:21" x14ac:dyDescent="0.35">
      <c r="K5" s="2"/>
      <c r="L5" s="11"/>
      <c r="M5" s="11"/>
      <c r="N5" s="11"/>
      <c r="O5" s="11"/>
      <c r="P5" s="11"/>
      <c r="Q5" s="11"/>
      <c r="R5" s="11"/>
      <c r="S5" s="11"/>
      <c r="T5" s="8"/>
      <c r="U5" s="8"/>
    </row>
    <row r="6" spans="11:21" x14ac:dyDescent="0.35">
      <c r="K6" s="2"/>
      <c r="L6" s="12" t="s">
        <v>50</v>
      </c>
      <c r="M6" s="12"/>
      <c r="N6" s="12"/>
      <c r="O6" s="12"/>
      <c r="P6" s="12"/>
      <c r="Q6" s="12"/>
      <c r="R6" s="12"/>
      <c r="S6" s="12"/>
      <c r="T6" s="8"/>
      <c r="U6" s="8"/>
    </row>
    <row r="7" spans="11:21" x14ac:dyDescent="0.35">
      <c r="K7" s="2" t="s">
        <v>51</v>
      </c>
      <c r="L7" s="12" t="s">
        <v>52</v>
      </c>
      <c r="M7" s="12"/>
      <c r="N7" s="12"/>
      <c r="O7" s="12"/>
      <c r="P7" s="12"/>
      <c r="Q7" s="12"/>
      <c r="R7" s="12"/>
      <c r="S7" s="12"/>
      <c r="T7" s="8"/>
      <c r="U7" s="8"/>
    </row>
    <row r="8" spans="11:21" x14ac:dyDescent="0.35">
      <c r="K8" s="2" t="s">
        <v>54</v>
      </c>
      <c r="L8" t="s">
        <v>53</v>
      </c>
    </row>
    <row r="40" spans="2:2" x14ac:dyDescent="0.35">
      <c r="B40" s="1" t="s">
        <v>40</v>
      </c>
    </row>
  </sheetData>
  <mergeCells count="3">
    <mergeCell ref="L3:S5"/>
    <mergeCell ref="L6:S6"/>
    <mergeCell ref="L7:S7"/>
  </mergeCells>
  <phoneticPr fontId="2" type="noConversion"/>
  <hyperlinks>
    <hyperlink ref="B40" r:id="rId1" xr:uid="{E5CF5EA8-DB26-4E30-8078-8B8FC1F25367}"/>
  </hyperlinks>
  <pageMargins left="0.7" right="0.7" top="0.78740157499999996" bottom="0.78740157499999996"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473B3-E85E-408D-9581-88DFC8A74FD0}">
  <sheetPr>
    <tabColor rgb="FF92D050"/>
  </sheetPr>
  <dimension ref="B3:B4"/>
  <sheetViews>
    <sheetView showGridLines="0" workbookViewId="0"/>
  </sheetViews>
  <sheetFormatPr baseColWidth="10" defaultRowHeight="14.5" x14ac:dyDescent="0.35"/>
  <cols>
    <col min="1" max="1" width="7.54296875" customWidth="1"/>
  </cols>
  <sheetData>
    <row r="3" spans="2:2" ht="15.5" x14ac:dyDescent="0.35">
      <c r="B3" s="5" t="s">
        <v>41</v>
      </c>
    </row>
    <row r="4" spans="2:2" x14ac:dyDescent="0.35">
      <c r="B4" t="str">
        <f>Verarbeitung!I9</f>
        <v>In 37% der Länder liegt der Preis über dem Ø!</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BBF31-42B7-4BF9-A2AD-9A93C865EE12}">
  <sheetPr>
    <tabColor rgb="FF92D050"/>
  </sheetPr>
  <dimension ref="B3:B4"/>
  <sheetViews>
    <sheetView showGridLines="0" workbookViewId="0"/>
  </sheetViews>
  <sheetFormatPr baseColWidth="10" defaultRowHeight="14.5" x14ac:dyDescent="0.35"/>
  <cols>
    <col min="1" max="1" width="7.54296875" customWidth="1"/>
  </cols>
  <sheetData>
    <row r="3" spans="2:2" ht="15.5" x14ac:dyDescent="0.35">
      <c r="B3" s="5" t="s">
        <v>41</v>
      </c>
    </row>
    <row r="4" spans="2:2" x14ac:dyDescent="0.35">
      <c r="B4" t="str">
        <f>Verarbeitung!I9</f>
        <v>In 37% der Länder liegt der Preis über dem Ø!</v>
      </c>
    </row>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A625E-8CC1-4018-8DC4-1C96D5176535}">
  <sheetPr>
    <tabColor rgb="FF0000FF"/>
  </sheetPr>
  <dimension ref="A1:M28"/>
  <sheetViews>
    <sheetView workbookViewId="0">
      <selection activeCell="E2" sqref="E2"/>
    </sheetView>
  </sheetViews>
  <sheetFormatPr baseColWidth="10" defaultColWidth="11.453125" defaultRowHeight="14.5" x14ac:dyDescent="0.35"/>
  <cols>
    <col min="1" max="1" width="4.81640625" bestFit="1" customWidth="1"/>
    <col min="2" max="2" width="8" bestFit="1" customWidth="1"/>
    <col min="3" max="3" width="11.7265625" bestFit="1" customWidth="1"/>
    <col min="4" max="4" width="8" bestFit="1" customWidth="1"/>
    <col min="6" max="7" width="2.81640625" bestFit="1" customWidth="1"/>
    <col min="9" max="9" width="16.90625" bestFit="1" customWidth="1"/>
    <col min="11" max="11" width="11.54296875" bestFit="1" customWidth="1"/>
  </cols>
  <sheetData>
    <row r="1" spans="1:13" x14ac:dyDescent="0.35">
      <c r="A1" t="s">
        <v>0</v>
      </c>
      <c r="B1" t="s">
        <v>1</v>
      </c>
      <c r="C1" t="s">
        <v>2</v>
      </c>
      <c r="D1" t="s">
        <v>3</v>
      </c>
      <c r="E1" t="s">
        <v>56</v>
      </c>
      <c r="F1" s="2" t="s">
        <v>4</v>
      </c>
      <c r="G1" s="2" t="s">
        <v>5</v>
      </c>
      <c r="I1" t="s">
        <v>6</v>
      </c>
      <c r="J1" t="s">
        <v>7</v>
      </c>
      <c r="K1" t="s">
        <v>8</v>
      </c>
      <c r="L1" t="s">
        <v>4</v>
      </c>
      <c r="M1" t="s">
        <v>5</v>
      </c>
    </row>
    <row r="2" spans="1:13" x14ac:dyDescent="0.35">
      <c r="A2" t="s">
        <v>9</v>
      </c>
      <c r="B2" s="3">
        <v>17.399999999999999</v>
      </c>
      <c r="C2" s="4">
        <v>-11.899999999999999</v>
      </c>
      <c r="D2" s="3">
        <v>5.5</v>
      </c>
      <c r="E2">
        <v>0</v>
      </c>
      <c r="F2">
        <f>COUNT(Tabelle_schoko[Jan 2022])</f>
        <v>27</v>
      </c>
      <c r="G2">
        <f t="shared" ref="G2:G28" si="0">F2</f>
        <v>27</v>
      </c>
      <c r="I2" t="s">
        <v>10</v>
      </c>
      <c r="J2" s="3">
        <f>MEDIAN(Tabelle_schoko[Jan 2022])</f>
        <v>1.9</v>
      </c>
      <c r="K2">
        <f t="shared" ref="K2:K5" si="1">J2</f>
        <v>1.9</v>
      </c>
      <c r="L2">
        <f>MIN(F2:F28)-1</f>
        <v>0</v>
      </c>
      <c r="M2">
        <f>MAX(F2:F28)+1</f>
        <v>28</v>
      </c>
    </row>
    <row r="3" spans="1:13" x14ac:dyDescent="0.35">
      <c r="A3" t="s">
        <v>11</v>
      </c>
      <c r="B3" s="3">
        <v>5.3</v>
      </c>
      <c r="C3" s="4">
        <v>15.099999999999998</v>
      </c>
      <c r="D3" s="3">
        <v>20.399999999999999</v>
      </c>
      <c r="E3">
        <v>0</v>
      </c>
      <c r="F3">
        <f>F2-1</f>
        <v>26</v>
      </c>
      <c r="G3">
        <f t="shared" si="0"/>
        <v>26</v>
      </c>
      <c r="I3" t="s">
        <v>12</v>
      </c>
      <c r="J3">
        <f>MEDIAN(Tabelle_schoko[Jan 2023])</f>
        <v>10.9</v>
      </c>
      <c r="K3">
        <f t="shared" si="1"/>
        <v>10.9</v>
      </c>
      <c r="L3">
        <f t="shared" ref="L3:L5" si="2">L2</f>
        <v>0</v>
      </c>
      <c r="M3">
        <f t="shared" ref="M3:M5" si="3">M2</f>
        <v>28</v>
      </c>
    </row>
    <row r="4" spans="1:13" x14ac:dyDescent="0.35">
      <c r="A4" t="s">
        <v>13</v>
      </c>
      <c r="B4" s="3">
        <v>4.8</v>
      </c>
      <c r="C4" s="4">
        <v>25.3</v>
      </c>
      <c r="D4" s="3">
        <v>30.1</v>
      </c>
      <c r="E4">
        <v>0</v>
      </c>
      <c r="F4">
        <f t="shared" ref="F4:F28" si="4">F3-1</f>
        <v>25</v>
      </c>
      <c r="G4">
        <f t="shared" si="0"/>
        <v>25</v>
      </c>
      <c r="I4" t="s">
        <v>14</v>
      </c>
      <c r="J4">
        <f>AVERAGE(Tabelle_schoko[Jan 2022])</f>
        <v>2.4370370370370371</v>
      </c>
      <c r="K4">
        <f t="shared" si="1"/>
        <v>2.4370370370370371</v>
      </c>
      <c r="L4">
        <f t="shared" si="2"/>
        <v>0</v>
      </c>
      <c r="M4">
        <f t="shared" si="3"/>
        <v>28</v>
      </c>
    </row>
    <row r="5" spans="1:13" x14ac:dyDescent="0.35">
      <c r="A5" t="s">
        <v>15</v>
      </c>
      <c r="B5" s="3">
        <v>4.4000000000000004</v>
      </c>
      <c r="C5" s="4">
        <v>8.1999999999999993</v>
      </c>
      <c r="D5" s="3">
        <v>12.6</v>
      </c>
      <c r="E5">
        <v>0</v>
      </c>
      <c r="F5">
        <f t="shared" si="4"/>
        <v>24</v>
      </c>
      <c r="G5">
        <f t="shared" si="0"/>
        <v>24</v>
      </c>
      <c r="I5" t="s">
        <v>16</v>
      </c>
      <c r="J5">
        <f>AVERAGE(Tabelle_schoko[Jan 2023])</f>
        <v>12.688888888888888</v>
      </c>
      <c r="K5">
        <f t="shared" si="1"/>
        <v>12.688888888888888</v>
      </c>
      <c r="L5">
        <f t="shared" si="2"/>
        <v>0</v>
      </c>
      <c r="M5">
        <f t="shared" si="3"/>
        <v>28</v>
      </c>
    </row>
    <row r="6" spans="1:13" x14ac:dyDescent="0.35">
      <c r="A6" t="s">
        <v>17</v>
      </c>
      <c r="B6" s="3">
        <v>4.2</v>
      </c>
      <c r="C6" s="4">
        <v>3</v>
      </c>
      <c r="D6" s="3">
        <v>7.2</v>
      </c>
      <c r="E6">
        <v>0</v>
      </c>
      <c r="F6">
        <f t="shared" si="4"/>
        <v>23</v>
      </c>
      <c r="G6">
        <f t="shared" si="0"/>
        <v>23</v>
      </c>
    </row>
    <row r="7" spans="1:13" x14ac:dyDescent="0.35">
      <c r="A7" t="s">
        <v>18</v>
      </c>
      <c r="B7" s="3">
        <v>3.9</v>
      </c>
      <c r="C7" s="4">
        <v>2.1</v>
      </c>
      <c r="D7" s="3">
        <v>6</v>
      </c>
      <c r="E7">
        <v>0</v>
      </c>
      <c r="F7">
        <f t="shared" si="4"/>
        <v>22</v>
      </c>
      <c r="G7">
        <f t="shared" si="0"/>
        <v>22</v>
      </c>
      <c r="I7" t="s">
        <v>55</v>
      </c>
      <c r="J7" s="10">
        <f>COUNTIF(Tabelle_schoko[Jan 2023],"&gt;"&amp;K5)/COUNT(Tabelle_schoko[Jan 2023])</f>
        <v>0.37037037037037035</v>
      </c>
    </row>
    <row r="8" spans="1:13" x14ac:dyDescent="0.35">
      <c r="A8" t="s">
        <v>19</v>
      </c>
      <c r="B8" s="3">
        <v>3.5</v>
      </c>
      <c r="C8" s="4">
        <v>4.6999999999999993</v>
      </c>
      <c r="D8" s="3">
        <v>8.1999999999999993</v>
      </c>
      <c r="E8">
        <v>0</v>
      </c>
      <c r="F8">
        <f t="shared" si="4"/>
        <v>21</v>
      </c>
      <c r="G8">
        <f t="shared" si="0"/>
        <v>21</v>
      </c>
    </row>
    <row r="9" spans="1:13" x14ac:dyDescent="0.35">
      <c r="A9" t="s">
        <v>20</v>
      </c>
      <c r="B9" s="3">
        <v>3.5</v>
      </c>
      <c r="C9" s="4">
        <v>8.5</v>
      </c>
      <c r="D9" s="3">
        <v>12</v>
      </c>
      <c r="E9">
        <v>0</v>
      </c>
      <c r="F9">
        <f t="shared" si="4"/>
        <v>20</v>
      </c>
      <c r="G9">
        <f t="shared" si="0"/>
        <v>20</v>
      </c>
      <c r="I9" t="str">
        <f>CONCATENATE("In ",TEXT(J7,"0%")," der Länder liegt der Preis über dem Ø!")</f>
        <v>In 37% der Länder liegt der Preis über dem Ø!</v>
      </c>
    </row>
    <row r="10" spans="1:13" x14ac:dyDescent="0.35">
      <c r="A10" t="s">
        <v>21</v>
      </c>
      <c r="B10" s="3">
        <v>3.2</v>
      </c>
      <c r="C10" s="4">
        <v>11.100000000000001</v>
      </c>
      <c r="D10" s="3">
        <v>14.3</v>
      </c>
      <c r="E10">
        <v>0</v>
      </c>
      <c r="F10">
        <f t="shared" si="4"/>
        <v>19</v>
      </c>
      <c r="G10">
        <f t="shared" si="0"/>
        <v>19</v>
      </c>
    </row>
    <row r="11" spans="1:13" x14ac:dyDescent="0.35">
      <c r="A11" t="s">
        <v>22</v>
      </c>
      <c r="B11" s="3">
        <v>2.6</v>
      </c>
      <c r="C11" s="4">
        <v>6.5</v>
      </c>
      <c r="D11" s="3">
        <v>9.1</v>
      </c>
      <c r="E11">
        <v>0</v>
      </c>
      <c r="F11">
        <f t="shared" si="4"/>
        <v>18</v>
      </c>
      <c r="G11">
        <f t="shared" si="0"/>
        <v>18</v>
      </c>
    </row>
    <row r="12" spans="1:13" x14ac:dyDescent="0.35">
      <c r="A12" t="s">
        <v>23</v>
      </c>
      <c r="B12" s="3">
        <v>2.4</v>
      </c>
      <c r="C12" s="4">
        <v>11</v>
      </c>
      <c r="D12" s="3">
        <v>13.4</v>
      </c>
      <c r="E12">
        <v>0</v>
      </c>
      <c r="F12">
        <f t="shared" si="4"/>
        <v>17</v>
      </c>
      <c r="G12">
        <f t="shared" si="0"/>
        <v>17</v>
      </c>
    </row>
    <row r="13" spans="1:13" x14ac:dyDescent="0.35">
      <c r="A13" t="s">
        <v>24</v>
      </c>
      <c r="B13" s="3">
        <v>2.1</v>
      </c>
      <c r="C13" s="4">
        <v>20.5</v>
      </c>
      <c r="D13" s="3">
        <v>22.6</v>
      </c>
      <c r="E13">
        <v>0</v>
      </c>
      <c r="F13">
        <f t="shared" si="4"/>
        <v>16</v>
      </c>
      <c r="G13">
        <f t="shared" si="0"/>
        <v>16</v>
      </c>
    </row>
    <row r="14" spans="1:13" x14ac:dyDescent="0.35">
      <c r="A14" t="s">
        <v>25</v>
      </c>
      <c r="B14" s="3">
        <v>2</v>
      </c>
      <c r="C14" s="4">
        <v>17.600000000000001</v>
      </c>
      <c r="D14" s="3">
        <v>19.600000000000001</v>
      </c>
      <c r="E14">
        <v>0</v>
      </c>
      <c r="F14">
        <f t="shared" si="4"/>
        <v>15</v>
      </c>
      <c r="G14">
        <f t="shared" si="0"/>
        <v>15</v>
      </c>
    </row>
    <row r="15" spans="1:13" x14ac:dyDescent="0.35">
      <c r="A15" t="s">
        <v>26</v>
      </c>
      <c r="B15" s="3">
        <v>1.9</v>
      </c>
      <c r="C15" s="4">
        <v>16.5</v>
      </c>
      <c r="D15" s="3">
        <v>18.399999999999999</v>
      </c>
      <c r="E15">
        <v>0</v>
      </c>
      <c r="F15">
        <f t="shared" si="4"/>
        <v>14</v>
      </c>
      <c r="G15">
        <f t="shared" si="0"/>
        <v>14</v>
      </c>
    </row>
    <row r="16" spans="1:13" x14ac:dyDescent="0.35">
      <c r="A16" t="s">
        <v>27</v>
      </c>
      <c r="B16" s="3">
        <v>1.8</v>
      </c>
      <c r="C16" s="4">
        <v>8.1</v>
      </c>
      <c r="D16" s="3">
        <v>9.9</v>
      </c>
      <c r="E16">
        <v>0</v>
      </c>
      <c r="F16">
        <f t="shared" si="4"/>
        <v>13</v>
      </c>
      <c r="G16">
        <f t="shared" si="0"/>
        <v>13</v>
      </c>
    </row>
    <row r="17" spans="1:7" x14ac:dyDescent="0.35">
      <c r="A17" t="s">
        <v>28</v>
      </c>
      <c r="B17" s="3">
        <v>1.8</v>
      </c>
      <c r="C17" s="4">
        <v>8.8999999999999986</v>
      </c>
      <c r="D17" s="3">
        <v>10.7</v>
      </c>
      <c r="E17">
        <v>0</v>
      </c>
      <c r="F17">
        <f t="shared" si="4"/>
        <v>12</v>
      </c>
      <c r="G17">
        <f t="shared" si="0"/>
        <v>12</v>
      </c>
    </row>
    <row r="18" spans="1:7" x14ac:dyDescent="0.35">
      <c r="A18" t="s">
        <v>29</v>
      </c>
      <c r="B18" s="3">
        <v>1.5</v>
      </c>
      <c r="C18" s="4">
        <v>14.3</v>
      </c>
      <c r="D18" s="3">
        <v>15.8</v>
      </c>
      <c r="E18">
        <v>0</v>
      </c>
      <c r="F18">
        <f t="shared" si="4"/>
        <v>11</v>
      </c>
      <c r="G18">
        <f t="shared" si="0"/>
        <v>11</v>
      </c>
    </row>
    <row r="19" spans="1:7" x14ac:dyDescent="0.35">
      <c r="A19" t="s">
        <v>30</v>
      </c>
      <c r="B19" s="3">
        <v>1.4</v>
      </c>
      <c r="C19" s="4">
        <v>6.9</v>
      </c>
      <c r="D19" s="3">
        <v>8.3000000000000007</v>
      </c>
      <c r="E19">
        <v>0</v>
      </c>
      <c r="F19">
        <f t="shared" si="4"/>
        <v>10</v>
      </c>
      <c r="G19">
        <f t="shared" si="0"/>
        <v>10</v>
      </c>
    </row>
    <row r="20" spans="1:7" x14ac:dyDescent="0.35">
      <c r="A20" t="s">
        <v>31</v>
      </c>
      <c r="B20" s="3">
        <v>0.8</v>
      </c>
      <c r="C20" s="4">
        <v>10.1</v>
      </c>
      <c r="D20" s="3">
        <v>10.9</v>
      </c>
      <c r="E20">
        <v>0</v>
      </c>
      <c r="F20">
        <f t="shared" si="4"/>
        <v>9</v>
      </c>
      <c r="G20">
        <f t="shared" si="0"/>
        <v>9</v>
      </c>
    </row>
    <row r="21" spans="1:7" x14ac:dyDescent="0.35">
      <c r="A21" t="s">
        <v>32</v>
      </c>
      <c r="B21" s="3">
        <v>0.8</v>
      </c>
      <c r="C21" s="4">
        <v>23.4</v>
      </c>
      <c r="D21" s="3">
        <v>24.2</v>
      </c>
      <c r="E21">
        <v>0</v>
      </c>
      <c r="F21">
        <f t="shared" si="4"/>
        <v>8</v>
      </c>
      <c r="G21">
        <f t="shared" si="0"/>
        <v>8</v>
      </c>
    </row>
    <row r="22" spans="1:7" x14ac:dyDescent="0.35">
      <c r="A22" t="s">
        <v>33</v>
      </c>
      <c r="B22" s="3">
        <v>0.6</v>
      </c>
      <c r="C22" s="4">
        <v>10.3</v>
      </c>
      <c r="D22" s="3">
        <v>10.9</v>
      </c>
      <c r="E22">
        <v>0</v>
      </c>
      <c r="F22">
        <f t="shared" si="4"/>
        <v>7</v>
      </c>
      <c r="G22">
        <f t="shared" si="0"/>
        <v>7</v>
      </c>
    </row>
    <row r="23" spans="1:7" x14ac:dyDescent="0.35">
      <c r="A23" t="s">
        <v>34</v>
      </c>
      <c r="B23" s="3">
        <v>0.2</v>
      </c>
      <c r="C23" s="4">
        <v>7.3</v>
      </c>
      <c r="D23" s="3">
        <v>7.5</v>
      </c>
      <c r="E23">
        <v>0</v>
      </c>
      <c r="F23">
        <f t="shared" si="4"/>
        <v>6</v>
      </c>
      <c r="G23">
        <f t="shared" si="0"/>
        <v>6</v>
      </c>
    </row>
    <row r="24" spans="1:7" x14ac:dyDescent="0.35">
      <c r="A24" t="s">
        <v>35</v>
      </c>
      <c r="B24" s="3">
        <v>0</v>
      </c>
      <c r="C24" s="4">
        <v>7.1</v>
      </c>
      <c r="D24" s="3">
        <v>7.1</v>
      </c>
      <c r="E24">
        <v>0</v>
      </c>
      <c r="F24">
        <f t="shared" si="4"/>
        <v>5</v>
      </c>
      <c r="G24">
        <f t="shared" si="0"/>
        <v>5</v>
      </c>
    </row>
    <row r="25" spans="1:7" x14ac:dyDescent="0.35">
      <c r="A25" t="s">
        <v>36</v>
      </c>
      <c r="B25" s="3">
        <v>-0.2</v>
      </c>
      <c r="C25" s="4">
        <v>9.1</v>
      </c>
      <c r="D25" s="3">
        <v>8.9</v>
      </c>
      <c r="E25">
        <v>0</v>
      </c>
      <c r="F25">
        <f t="shared" si="4"/>
        <v>4</v>
      </c>
      <c r="G25">
        <f t="shared" si="0"/>
        <v>4</v>
      </c>
    </row>
    <row r="26" spans="1:7" x14ac:dyDescent="0.35">
      <c r="A26" t="s">
        <v>37</v>
      </c>
      <c r="B26" s="3">
        <v>-0.3</v>
      </c>
      <c r="C26" s="4">
        <v>15</v>
      </c>
      <c r="D26" s="3">
        <v>14.7</v>
      </c>
      <c r="E26">
        <v>0</v>
      </c>
      <c r="F26">
        <f t="shared" si="4"/>
        <v>3</v>
      </c>
      <c r="G26">
        <f t="shared" si="0"/>
        <v>3</v>
      </c>
    </row>
    <row r="27" spans="1:7" x14ac:dyDescent="0.35">
      <c r="A27" t="s">
        <v>38</v>
      </c>
      <c r="B27" s="3">
        <v>-1.6</v>
      </c>
      <c r="C27" s="4">
        <v>9.4</v>
      </c>
      <c r="D27" s="3">
        <v>7.8</v>
      </c>
      <c r="E27">
        <v>0</v>
      </c>
      <c r="F27">
        <f t="shared" si="4"/>
        <v>2</v>
      </c>
      <c r="G27">
        <f t="shared" si="0"/>
        <v>2</v>
      </c>
    </row>
    <row r="28" spans="1:7" x14ac:dyDescent="0.35">
      <c r="A28" t="s">
        <v>39</v>
      </c>
      <c r="B28" s="3">
        <v>-2.2000000000000002</v>
      </c>
      <c r="C28" s="4">
        <v>8.6999999999999993</v>
      </c>
      <c r="D28" s="3">
        <v>6.5</v>
      </c>
      <c r="E28">
        <v>0</v>
      </c>
      <c r="F28">
        <f t="shared" si="4"/>
        <v>1</v>
      </c>
      <c r="G28">
        <f t="shared" si="0"/>
        <v>1</v>
      </c>
    </row>
  </sheetData>
  <phoneticPr fontId="2" type="noConversion"/>
  <pageMargins left="0.7" right="0.7" top="0.78740157499999996" bottom="0.78740157499999996"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3ECD3-DB70-40F4-A764-03271CB0F89C}">
  <dimension ref="B1:H14"/>
  <sheetViews>
    <sheetView showGridLines="0" showRowColHeaders="0" workbookViewId="0"/>
  </sheetViews>
  <sheetFormatPr baseColWidth="10" defaultColWidth="11.453125" defaultRowHeight="12.5" x14ac:dyDescent="0.25"/>
  <cols>
    <col min="1" max="1" width="1.453125" style="6" customWidth="1"/>
    <col min="2" max="4" width="11.453125" style="6"/>
    <col min="5" max="5" width="17" style="6" customWidth="1"/>
    <col min="6" max="7" width="11.453125" style="6"/>
    <col min="8" max="8" width="27" style="6" customWidth="1"/>
    <col min="9" max="9" width="1.54296875" style="6" customWidth="1"/>
    <col min="10" max="16384" width="11.453125" style="6"/>
  </cols>
  <sheetData>
    <row r="1" spans="2:8" ht="9" customHeight="1" thickBot="1" x14ac:dyDescent="0.3"/>
    <row r="2" spans="2:8" ht="16" thickBot="1" x14ac:dyDescent="0.4">
      <c r="B2" s="15" t="s">
        <v>42</v>
      </c>
      <c r="C2" s="16"/>
      <c r="D2" s="16"/>
      <c r="E2" s="16"/>
      <c r="F2" s="16"/>
      <c r="G2" s="16"/>
      <c r="H2" s="17"/>
    </row>
    <row r="3" spans="2:8" ht="21.75" customHeight="1" x14ac:dyDescent="0.3">
      <c r="B3" s="18" t="s">
        <v>43</v>
      </c>
      <c r="C3" s="19"/>
      <c r="D3" s="19"/>
      <c r="E3" s="19"/>
      <c r="F3" s="19"/>
      <c r="G3" s="19"/>
      <c r="H3" s="20"/>
    </row>
    <row r="4" spans="2:8" ht="21.75" customHeight="1" x14ac:dyDescent="0.3">
      <c r="B4" s="21" t="s">
        <v>44</v>
      </c>
      <c r="C4" s="22"/>
      <c r="D4" s="22"/>
      <c r="E4" s="22"/>
      <c r="F4" s="22"/>
      <c r="G4" s="22"/>
      <c r="H4" s="23"/>
    </row>
    <row r="5" spans="2:8" ht="21.75" customHeight="1" x14ac:dyDescent="0.3">
      <c r="B5" s="21" t="s">
        <v>45</v>
      </c>
      <c r="C5" s="22"/>
      <c r="D5" s="22"/>
      <c r="E5" s="22"/>
      <c r="F5" s="22"/>
      <c r="G5" s="22"/>
      <c r="H5" s="23"/>
    </row>
    <row r="6" spans="2:8" ht="21.75" customHeight="1" x14ac:dyDescent="0.3">
      <c r="B6" s="24" t="s">
        <v>46</v>
      </c>
      <c r="C6" s="25"/>
      <c r="D6" s="25"/>
      <c r="E6" s="25"/>
      <c r="F6" s="25"/>
      <c r="G6" s="25"/>
      <c r="H6" s="26"/>
    </row>
    <row r="7" spans="2:8" ht="21.75" customHeight="1" thickBot="1" x14ac:dyDescent="0.35">
      <c r="B7" s="27" t="s">
        <v>47</v>
      </c>
      <c r="C7" s="28"/>
      <c r="D7" s="28"/>
      <c r="E7" s="28"/>
      <c r="F7" s="28"/>
      <c r="G7" s="28"/>
      <c r="H7" s="29"/>
    </row>
    <row r="9" spans="2:8" ht="13" x14ac:dyDescent="0.3">
      <c r="B9" s="13"/>
      <c r="C9" s="13"/>
      <c r="D9" s="13"/>
      <c r="E9" s="13"/>
      <c r="F9" s="13"/>
      <c r="G9" s="13"/>
      <c r="H9" s="13"/>
    </row>
    <row r="10" spans="2:8" ht="21.75" customHeight="1" x14ac:dyDescent="0.25"/>
    <row r="11" spans="2:8" ht="21.75" customHeight="1" x14ac:dyDescent="0.25"/>
    <row r="12" spans="2:8" ht="21.75" customHeight="1" x14ac:dyDescent="0.25">
      <c r="F12" s="14"/>
      <c r="G12" s="14"/>
      <c r="H12" s="14"/>
    </row>
    <row r="13" spans="2:8" ht="21.75" customHeight="1" x14ac:dyDescent="0.35">
      <c r="B13" s="7"/>
      <c r="F13" s="14"/>
      <c r="G13" s="14"/>
      <c r="H13" s="14"/>
    </row>
    <row r="14" spans="2:8" ht="21.75" customHeight="1" x14ac:dyDescent="0.25">
      <c r="F14" s="14"/>
      <c r="G14" s="14"/>
      <c r="H14" s="14"/>
    </row>
  </sheetData>
  <mergeCells count="8">
    <mergeCell ref="B9:H9"/>
    <mergeCell ref="F12:H14"/>
    <mergeCell ref="B2:H2"/>
    <mergeCell ref="B3:H3"/>
    <mergeCell ref="B4:H4"/>
    <mergeCell ref="B5:H5"/>
    <mergeCell ref="B6:H6"/>
    <mergeCell ref="B7:H7"/>
  </mergeCells>
  <hyperlinks>
    <hyperlink ref="B3:H3" r:id="rId1" tooltip="Newsletter" display="Durch den Newsletter Controlling EXCELlent" xr:uid="{6F2C004D-B337-4DB2-A50A-7902D55FA012}"/>
    <hyperlink ref="B4:H4" r:id="rId2" tooltip="BLOG" display="Im BLOG Controlling EXCELLent" xr:uid="{25CEB033-860B-45FF-A33A-0C5777192B68}"/>
    <hyperlink ref="B5:H5" r:id="rId3" tooltip="XING-Gruppe" display="In der LinkedIn-Gruppe Modern Excel &amp; Co. im Controlling" xr:uid="{101D0031-B036-4E97-A77F-C45BCEBAA9E9}"/>
    <hyperlink ref="B6:H6" r:id="rId4" display="Warum verwenden wir Registerfarben?" xr:uid="{0610F773-D789-4729-AED4-7D882CE5B70F}"/>
    <hyperlink ref="B7:H7" r:id="rId5" display="Professionelle Diagramme mit Excel erstellen" xr:uid="{4696F1DB-B58A-47E8-9663-1C147667DA23}"/>
  </hyperlinks>
  <pageMargins left="0.7" right="0.7" top="0.78740157499999996" bottom="0.78740157499999996" header="0.3" footer="0.3"/>
  <pageSetup paperSize="9" orientation="portrait" r:id="rId6"/>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961df76-d0d5-43cf-a3df-55fc5766bc48">
      <Terms xmlns="http://schemas.microsoft.com/office/infopath/2007/PartnerControls"/>
    </lcf76f155ced4ddcb4097134ff3c332f>
    <TaxCatchAll xmlns="b6853ed4-558a-4820-8d06-c48b1c7b8e35" xsi:nil="true"/>
  </documentManagement>
</p:properties>
</file>

<file path=customXml/item2.xml>��< ? x m l   v e r s i o n = " 1 . 0 "   e n c o d i n g = " u t f - 1 6 " ? > < D a t a M a s h u p   s q m i d = " f 9 7 c 2 3 2 6 - 5 5 8 5 - 4 1 0 7 - a 3 1 4 - 2 e 5 0 f 2 8 4 e 3 a a "   x m l n s = " h t t p : / / s c h e m a s . m i c r o s o f t . c o m / D a t a M a s h u p " > A A A A A L E F A A B Q S w M E F A A C A A g A Y U a r V l g Y d r m m A A A A 9 g A A A B I A H A B D b 2 5 m a W c v U G F j a 2 F n Z S 5 4 b W w g o h g A K K A U A A A A A A A A A A A A A A A A A A A A A A A A A A A A h Y 9 L D o I w G I S v Q r q n D y T G k J + y U H e S m J g Y t 0 2 p 0 A j F 0 G K 5 m w u P 5 B X E K O r O 5 c x 8 k 8 z c r z f I h q Y O L q q z u j U p Y p i i Q B n Z F t q U K e r d M V y g j M N W y J M o V T D C x i a D 1 S m q n D s n h H j v s Z / h t i t J R C k j h 3 y z k 5 V q R K i N d c J I h T 6 t 4 n 8 L c d i / x v A I M z b H M Y 0 x B T K Z k G v z B a J x 7 z P 9 M W H Z 1 6 7 v F C 9 U u F o D m S S Q 9 w f + A F B L A w Q U A A I A C A B h R q t 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Y U a r V g C S Z d K p A g A A H w c A A B M A H A B G b 3 J t d W x h c y 9 T Z W N 0 a W 9 u M S 5 t I K I Y A C i g F A A A A A A A A A A A A A A A A A A A A A A A A A A A A I 1 U 0 U 7 b M B R 9 r 9 R / s L y X V A o V D W O M s U 7 q 2 g 6 Y G L C m 5 W F t h d z k t o 3 m 2 J X t w K D q 3 + w b 9 r Q 3 f m w 3 h J C w x b C + 1 D n X u v e c 4 2 N r C E w k B f G z / 9 Z B v V a v 6 S V T E B I d L O V 3 S d q E g 6 n X C P 6 + J s A 5 I N L V V 8 2 e D J I Y h H E + R R y a X S k M f m i H d t 9 N R h q U n g x Y J E C d S 8 5 j J s S k J 6 8 F l y z U k 6 x x M 9 B X t O G O e 8 C j O D K g 2 t S l L u l K n s R C t / d d 0 h e B D C O x a L e 8 X c / F 6 d K A b 2 4 4 t I t l 8 1 Q K m D b c j O A r O r x Z k b u f I g Q l K B I d s h n u G S o m 9 F y q O G u O e 0 A 7 m R h 3 v a Y Z 2 s L h B i v E w A + z c U m O e x Z 8 x 4 K / t u C 7 F v y N B d + z 4 G 8 t + P 4 T f F N Y c n T 3 a w m K L E C b Z G 6 A H A F D e w p 3 z p W M 0 c 4 M 1 s 5 T D 1 0 y f q h 3 O P c D x p n S b a O S s u e H M I 8 4 H i D 2 / g Y Y h p L z P n B M 1 k B e p 3 0 t R F w C L F g S Z z w 8 / t K / P O 8 P j s 9 6 U + x A v W 3 P 2 9 p u U S I V q S r u p M V G m U f G G q m Q V A O m i h z C L A K j M X I Q s x c S U a U E / V 3 T s 4 / + 5 U X n Z N T P L R Z J P A O 1 Q f c p i K 2 R T 0 t u R + I 2 W c D 8 7 v c C u 8 w g D T A u / B X D x g W B T h h m o 5 3 / 4 Y 1 z P j N B U s 2 5 X d H c 7 g k x S x B k / E h 7 S o D r l D X n B d H T t I u c 4 c Z 7 t p y b g h 1 e a T 5 a O S + p c d c F r c 0 z e W h Z A l F B 4 c U w N A g T I d Y X I K f k / Q d C + y N v 7 x K r 2 + U o j P B 8 B L 4 6 j 1 x L m R x g J Y a H d 6 b q 0 P E l + O v Q c 5 k e L V + s f 4 e 0 7 F M q G K V T U E b a / w R F P e n d S Q M B B J / U O V 7 D K h m Z k 8 8 N S H V k n c s K y l n a 2 H M r E n M L K k R v R H T v z X M J t r L F Y R e g s n g n Y p E f 7 z h n M N 3 K l 1 7 p Q f G l M l H 1 e 4 K V i l j a y K Y O l 4 S f 4 R b V 7 I E O Q K R J R s P r t U h Y x x 7 8 A V B L A Q I t A B Q A A g A I A G F G q 1 Z Y G H a 5 p g A A A P Y A A A A S A A A A A A A A A A A A A A A A A A A A A A B D b 2 5 m a W c v U G F j a 2 F n Z S 5 4 b W x Q S w E C L Q A U A A I A C A B h R q t W D 8 r p q 6 Q A A A D p A A A A E w A A A A A A A A A A A A A A A A D y A A A A W 0 N v b n R l b n R f V H l w Z X N d L n h t b F B L A Q I t A B Q A A g A I A G F G q 1 Y A k m X S q Q I A A B 8 H A A A T A A A A A A A A A A A A A A A A A O M B A A B G b 3 J t d W x h c y 9 T Z W N 0 a W 9 u M S 5 t U E s F B g A A A A A D A A M A w g A A A N k E 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r I Q A A A A A A A A k B A 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3 N j a G 9 r b 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F R h c m d l d C I g V m F s d W U 9 I n N U Y W J l b G x l X 3 N j a G 9 r b y I g L z 4 8 R W 5 0 c n k g V H l w Z T 0 i R m l s b G V k Q 2 9 t c G x l d G V S Z X N 1 b H R U b 1 d v c m t z a G V l d C I g V m F s d W U 9 I m w x I i A v P j x F b n R y e S B U e X B l P S J B Z G R l Z F R v R G F 0 Y U 1 v Z G V s I i B W Y W x 1 Z T 0 i b D A i I C 8 + P E V u d H J 5 I F R 5 c G U 9 I k Z p b G x D b 3 V u d C I g V m F s d W U 9 I m w y N y I g L z 4 8 R W 5 0 c n k g V H l w Z T 0 i R m l s b E V y c m 9 y Q 2 9 k Z S I g V m F s d W U 9 I n N V b m t u b 3 d u I i A v P j x F b n R y e S B U e X B l P S J G a W x s R X J y b 3 J D b 3 V u d C I g V m F s d W U 9 I m w w I i A v P j x F b n R y e S B U e X B l P S J G a W x s T G F z d F V w Z G F 0 Z W Q i I F Z h b H V l P S J k M j A y M y 0 w N S 0 x M V Q w N j o 1 M T o w M i 4 x N z A 2 N z Q x W i I g L z 4 8 R W 5 0 c n k g V H l w Z T 0 i R m l s b E N v b H V t b l R 5 c G V z I i B W Y W x 1 Z T 0 i c 0 J n V U F B Q T 0 9 I i A v P j x F b n R y e S B U e X B l P S J G a W x s Q 2 9 s d W 1 u T m F t Z X M i I F Z h b H V l P S J z W y Z x d W 9 0 O 0 x h b m Q m c X V v d D s s J n F 1 b 3 Q 7 S m F u I D I w M j I m c X V v d D s s J n F 1 b 3 Q 7 S m F u I D I w M j M m c X V v d D s s J n F 1 b 3 Q 7 V m V y w 6 R u Z G V y d W 5 n 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c 2 N o b 2 t v L 0 F 1 d G 9 S Z W 1 v d m V k Q 2 9 s d W 1 u c z E u e 0 x h b m Q s M H 0 m c X V v d D s s J n F 1 b 3 Q 7 U 2 V j d G l v b j E v c 2 N o b 2 t v L 0 F 1 d G 9 S Z W 1 v d m V k Q 2 9 s d W 1 u c z E u e 0 p h b i A y M D I y L D F 9 J n F 1 b 3 Q 7 L C Z x d W 9 0 O 1 N l Y 3 R p b 2 4 x L 3 N j a G 9 r b y 9 B d X R v U m V t b 3 Z l Z E N v b H V t b n M x L n t K Y W 4 g M j A y M y w y f S Z x d W 9 0 O y w m c X V v d D t T Z W N 0 a W 9 u M S 9 z Y 2 h v a 2 8 v Q X V 0 b 1 J l b W 9 2 Z W R D b 2 x 1 b W 5 z M S 5 7 V m V y w 6 R u Z G V y d W 5 n L D N 9 J n F 1 b 3 Q 7 X S w m c X V v d D t D b 2 x 1 b W 5 D b 3 V u d C Z x d W 9 0 O z o 0 L C Z x d W 9 0 O 0 t l e U N v b H V t b k 5 h b W V z J n F 1 b 3 Q 7 O l t d L C Z x d W 9 0 O 0 N v b H V t b k l k Z W 5 0 a X R p Z X M m c X V v d D s 6 W y Z x d W 9 0 O 1 N l Y 3 R p b 2 4 x L 3 N j a G 9 r b y 9 B d X R v U m V t b 3 Z l Z E N v b H V t b n M x L n t M Y W 5 k L D B 9 J n F 1 b 3 Q 7 L C Z x d W 9 0 O 1 N l Y 3 R p b 2 4 x L 3 N j a G 9 r b y 9 B d X R v U m V t b 3 Z l Z E N v b H V t b n M x L n t K Y W 4 g M j A y M i w x f S Z x d W 9 0 O y w m c X V v d D t T Z W N 0 a W 9 u M S 9 z Y 2 h v a 2 8 v Q X V 0 b 1 J l b W 9 2 Z W R D b 2 x 1 b W 5 z M S 5 7 S m F u I D I w M j M s M n 0 m c X V v d D s s J n F 1 b 3 Q 7 U 2 V j d G l v b j E v c 2 N o b 2 t v L 0 F 1 d G 9 S Z W 1 v d m V k Q 2 9 s d W 1 u c z E u e 1 Z l c s O k b m R l c n V u Z y w z f S Z x d W 9 0 O 1 0 s J n F 1 b 3 Q 7 U m V s Y X R p b 2 5 z a G l w S W 5 m b y Z x d W 9 0 O z p b X X 0 i I C 8 + P E V u d H J 5 I F R 5 c G U 9 I l F 1 Z X J 5 S U Q i I F Z h b H V l P S J z Y T M y M W J m O G I t Z T c 3 M i 0 0 Y j Q 0 L T k 5 N W I t Z m M x O D A w M z J k Z T E y I i A v P j w v U 3 R h Y m x l R W 5 0 c m l l c z 4 8 L 0 l 0 Z W 0 + P E l 0 Z W 0 + P E l 0 Z W 1 M b 2 N h d G l v b j 4 8 S X R l b V R 5 c G U + R m 9 y b X V s Y T w v S X R l b V R 5 c G U + P E l 0 Z W 1 Q Y X R o P l N l Y 3 R p b 2 4 x L 3 N j a G 9 r b y 9 R d W V s b G U 8 L 0 l 0 Z W 1 Q Y X R o P j w v S X R l b U x v Y 2 F 0 a W 9 u P j x T d G F i b G V F b n R y a W V z I C 8 + P C 9 J d G V t P j x J d G V t P j x J d G V t T G 9 j Y X R p b 2 4 + P E l 0 Z W 1 U e X B l P k Z v c m 1 1 b G E 8 L 0 l 0 Z W 1 U e X B l P j x J d G V t U G F 0 a D 5 T Z W N 0 a W 9 u M S 9 z Y 2 h v a 2 8 v V H l w J T I w J U M z J U E 0 b m R l c m 4 8 L 0 l 0 Z W 1 Q Y X R o P j w v S X R l b U x v Y 2 F 0 a W 9 u P j x T d G F i b G V F b n R y a W V z I C 8 + P C 9 J d G V t P j x J d G V t P j x J d G V t T G 9 j Y X R p b 2 4 + P E l 0 Z W 1 U e X B l P k Z v c m 1 1 b G E 8 L 0 l 0 Z W 1 U e X B l P j x J d G V t U G F 0 a D 5 T Z W N 0 a W 9 u M S 9 z Y 2 h v a 2 8 v S C V D M y V C N m h l c i U y M G d l c 3 R 1 Z n R l J T I w S G V h Z G V y P C 9 J d G V t U G F 0 a D 4 8 L 0 l 0 Z W 1 M b 2 N h d G l v b j 4 8 U 3 R h Y m x l R W 5 0 c m l l c y A v P j w v S X R l b T 4 8 S X R l b T 4 8 S X R l b U x v Y 2 F 0 a W 9 u P j x J d G V t V H l w Z T 5 G b 3 J t d W x h P C 9 J d G V t V H l w Z T 4 8 S X R l b V B h d G g + U 2 V j d G l v b j E v c 2 N o b 2 t v L 0 d l Z m l s d G V y d G U l M j B a Z W l s Z W 4 8 L 0 l 0 Z W 1 Q Y X R o P j w v S X R l b U x v Y 2 F 0 a W 9 u P j x T d G F i b G V F b n R y a W V z I C 8 + P C 9 J d G V t P j x J d G V t P j x J d G V t T G 9 j Y X R p b 2 4 + P E l 0 Z W 1 U e X B l P k Z v c m 1 1 b G E 8 L 0 l 0 Z W 1 U e X B l P j x J d G V t U G F 0 a D 5 T Z W N 0 a W 9 u M S 9 z Y 2 h v a 2 8 v R 2 U l Q z M l Q T R u Z G V y d G V y J T I w V H l w J T I w b W l 0 J T I w R 2 V i a W V 0 c 3 N j a G V t Y T w v S X R l b V B h d G g + P C 9 J d G V t T G 9 j Y X R p b 2 4 + P F N 0 Y W J s Z U V u d H J p Z X M g L z 4 8 L 0 l 0 Z W 0 + P E l 0 Z W 0 + P E l 0 Z W 1 M b 2 N h d G l v b j 4 8 S X R l b V R 5 c G U + R m 9 y b X V s Y T w v S X R l b V R 5 c G U + P E l 0 Z W 1 Q Y X R o P l N l Y 3 R p b 2 4 x L 3 N j a G 9 r b y 9 I a W 5 6 d W d l Z i V D M y V C Q 2 d 0 Z S U y M G J l Z G l u Z 3 R l J T I w U 3 B h b H R l P C 9 J d G V t U G F 0 a D 4 8 L 0 l 0 Z W 1 M b 2 N h d G l v b j 4 8 U 3 R h Y m x l R W 5 0 c m l l c y A v P j w v S X R l b T 4 8 S X R l b T 4 8 S X R l b U x v Y 2 F 0 a W 9 u P j x J d G V t V H l w Z T 5 G b 3 J t d W x h P C 9 J d G V t V H l w Z T 4 8 S X R l b V B h d G g + U 2 V j d G l v b j E v c 2 N o b 2 t v L 0 5 h Y 2 g l M j B v Y m V u J T I w Z 2 V m J U M z J U J D b G x 0 P C 9 J d G V t U G F 0 a D 4 8 L 0 l 0 Z W 1 M b 2 N h d G l v b j 4 8 U 3 R h Y m x l R W 5 0 c m l l c y A v P j w v S X R l b T 4 8 S X R l b T 4 8 S X R l b U x v Y 2 F 0 a W 9 u P j x J d G V t V H l w Z T 5 G b 3 J t d W x h P C 9 J d G V t V H l w Z T 4 8 S X R l b V B h d G g + U 2 V j d G l v b j E v c 2 N o b 2 t v L 1 V t Y m V u Y W 5 u d G U l M j B T c G F s d G V u M T w v S X R l b V B h d G g + P C 9 J d G V t T G 9 j Y X R p b 2 4 + P F N 0 Y W J s Z U V u d H J p Z X M g L z 4 8 L 0 l 0 Z W 0 + P E l 0 Z W 0 + P E l 0 Z W 1 M b 2 N h d G l v b j 4 8 S X R l b V R 5 c G U + R m 9 y b X V s Y T w v S X R l b V R 5 c G U + P E l 0 Z W 1 Q Y X R o P l N l Y 3 R p b 2 4 x L 3 N j a G 9 r b y 9 H Z W Z p b H R l c n R l J T I w W m V p b G V u M T w v S X R l b V B h d G g + P C 9 J d G V t T G 9 j Y X R p b 2 4 + P F N 0 Y W J s Z U V u d H J p Z X M g L z 4 8 L 0 l 0 Z W 0 + P E l 0 Z W 0 + P E l 0 Z W 1 M b 2 N h d G l v b j 4 8 S X R l b V R 5 c G U + R m 9 y b X V s Y T w v S X R l b V R 5 c G U + P E l 0 Z W 1 Q Y X R o P l N l Y 3 R p b 2 4 x L 3 N j a G 9 r b y 9 V b W J l b m F u b n R l J T I w U 3 B h b H R l b j w v S X R l b V B h d G g + P C 9 J d G V t T G 9 j Y X R p b 2 4 + P F N 0 Y W J s Z U V u d H J p Z X M g L z 4 8 L 0 l 0 Z W 0 + P E l 0 Z W 0 + P E l 0 Z W 1 M b 2 N h d G l v b j 4 8 S X R l b V R 5 c G U + R m 9 y b X V s Y T w v S X R l b V R 5 c G U + P E l 0 Z W 1 Q Y X R o P l N l Y 3 R p b 2 4 x L 3 N j a G 9 r b y 9 B b m R l c m U l M j B l b n R m Z X J u d G U l M j B T c G F s d G V u P C 9 J d G V t U G F 0 a D 4 8 L 0 l 0 Z W 1 M b 2 N h d G l v b j 4 8 U 3 R h Y m x l R W 5 0 c m l l c y A v P j w v S X R l b T 4 8 S X R l b T 4 8 S X R l b U x v Y 2 F 0 a W 9 u P j x J d G V t V H l w Z T 5 G b 3 J t d W x h P C 9 J d G V t V H l w Z T 4 8 S X R l b V B h d G g + U 2 V j d G l v b j E v c 2 N o b 2 t v L 0 h p b n p 1 Z 2 V m J U M z J U J D Z 3 R l J T I w Y m V u d X R 6 Z X J k Z W Z p b m l l c n R l J T I w U 3 B h b H R l P C 9 J d G V t U G F 0 a D 4 8 L 0 l 0 Z W 1 M b 2 N h d G l v b j 4 8 U 3 R h Y m x l R W 5 0 c m l l c y A v P j w v S X R l b T 4 8 S X R l b T 4 8 S X R l b U x v Y 2 F 0 a W 9 u P j x J d G V t V H l w Z T 5 G b 3 J t d W x h P C 9 J d G V t V H l w Z T 4 8 S X R l b V B h d G g + U 2 V j d G l v b j E v c 2 N o b 2 t v L 1 N v c n R p Z X J 0 Z S U y M F p l a W x l b j w v S X R l b V B h d G g + P C 9 J d G V t T G 9 j Y X R p b 2 4 + P F N 0 Y W J s Z U V u d H J p Z X M g L z 4 8 L 0 l 0 Z W 0 + P C 9 J d G V t c z 4 8 L 0 x v Y 2 F s U G F j a 2 F n Z U 1 l d G F k Y X R h R m l s Z T 4 W A A A A U E s F B g A A A A A A A A A A A A A A A A A A A A A A A C Y B A A A B A A A A 0 I y d 3 w E V 0 R G M e g D A T 8 K X 6 w E A A A C m m V c I y z x s R 4 A k 4 6 F U w k q D A A A A A A I A A A A A A B B m A A A A A Q A A I A A A A P v b a q X W H X Y Z d + o O 5 k p A A g 0 s 6 l g a a 6 v f V z 8 A T a q Y h G 0 k A A A A A A 6 A A A A A A g A A I A A A A E c a v 0 I d s A w t L U 2 / P k b T m n k o C I E a R q / T Q Y X P Y q U c B w 5 a U A A A A C r E I L A / 2 R H 4 E J 1 T G u 2 v K f t 5 n J U m e A U f c H m G 4 u I / U 0 G u H + Z S 3 w D C F S i + o 7 M j / 3 m R J n l K f c S F Y 8 r 0 N u V r N N d L 4 E x 2 J g M y 9 c M T W T n S 2 o N s r F f y Q A A A A I N U R B M d B c B 1 Z 6 l z S h + j k h d h j 7 M L W A y c H K R l c B H r Y 7 a R Q q v V D s 8 b k J r m Z q u Z Q t x m T p E U Z p x 0 b c H v g u R P T + o t 0 h E = < / D a t a M a s h u p > 
</file>

<file path=customXml/item3.xml><?xml version="1.0" encoding="utf-8"?>
<ct:contentTypeSchema xmlns:ct="http://schemas.microsoft.com/office/2006/metadata/contentType" xmlns:ma="http://schemas.microsoft.com/office/2006/metadata/properties/metaAttributes" ct:_="" ma:_="" ma:contentTypeName="Dokument" ma:contentTypeID="0x01010014D3679B8B6E274DA14985E1F19DBCC9" ma:contentTypeVersion="16" ma:contentTypeDescription="Ein neues Dokument erstellen." ma:contentTypeScope="" ma:versionID="cd7a94917d5ee5500be9a38e3c680849">
  <xsd:schema xmlns:xsd="http://www.w3.org/2001/XMLSchema" xmlns:xs="http://www.w3.org/2001/XMLSchema" xmlns:p="http://schemas.microsoft.com/office/2006/metadata/properties" xmlns:ns2="2961df76-d0d5-43cf-a3df-55fc5766bc48" xmlns:ns3="b6853ed4-558a-4820-8d06-c48b1c7b8e35" targetNamespace="http://schemas.microsoft.com/office/2006/metadata/properties" ma:root="true" ma:fieldsID="a9bc38a5c4fbb0cd0a56cb4c31c8e1c4" ns2:_="" ns3:_="">
    <xsd:import namespace="2961df76-d0d5-43cf-a3df-55fc5766bc48"/>
    <xsd:import namespace="b6853ed4-558a-4820-8d06-c48b1c7b8e3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3:SharedWithUsers" minOccurs="0"/>
                <xsd:element ref="ns3:SharedWithDetails" minOccurs="0"/>
                <xsd:element ref="ns2:MediaLengthInSecond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61df76-d0d5-43cf-a3df-55fc5766bc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Bildmarkierungen" ma:readOnly="false" ma:fieldId="{5cf76f15-5ced-4ddc-b409-7134ff3c332f}" ma:taxonomyMulti="true" ma:sspId="9ba5e109-5dbb-44cd-b041-d50154894166"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853ed4-558a-4820-8d06-c48b1c7b8e3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37016049-dd67-4522-8d65-20ca02d7818d}" ma:internalName="TaxCatchAll" ma:showField="CatchAllData" ma:web="b6853ed4-558a-4820-8d06-c48b1c7b8e35">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4AC511-1F85-4290-9511-A585A19BB693}">
  <ds:schemaRefs>
    <ds:schemaRef ds:uri="http://schemas.microsoft.com/office/2006/metadata/properties"/>
    <ds:schemaRef ds:uri="http://schemas.microsoft.com/office/infopath/2007/PartnerControls"/>
    <ds:schemaRef ds:uri="2961df76-d0d5-43cf-a3df-55fc5766bc48"/>
    <ds:schemaRef ds:uri="b6853ed4-558a-4820-8d06-c48b1c7b8e35"/>
  </ds:schemaRefs>
</ds:datastoreItem>
</file>

<file path=customXml/itemProps2.xml><?xml version="1.0" encoding="utf-8"?>
<ds:datastoreItem xmlns:ds="http://schemas.openxmlformats.org/officeDocument/2006/customXml" ds:itemID="{91779342-BD20-467A-8B00-FA6C8C2D2A4E}">
  <ds:schemaRefs>
    <ds:schemaRef ds:uri="http://schemas.microsoft.com/DataMashup"/>
  </ds:schemaRefs>
</ds:datastoreItem>
</file>

<file path=customXml/itemProps3.xml><?xml version="1.0" encoding="utf-8"?>
<ds:datastoreItem xmlns:ds="http://schemas.openxmlformats.org/officeDocument/2006/customXml" ds:itemID="{214C43A1-4C40-4A38-9BD8-702371E404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61df76-d0d5-43cf-a3df-55fc5766bc48"/>
    <ds:schemaRef ds:uri="b6853ed4-558a-4820-8d06-c48b1c7b8e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80A1CB0-5ED3-49E1-B0E1-ADA17E7CDC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Original</vt:lpstr>
      <vt:lpstr>Vorschlag1</vt:lpstr>
      <vt:lpstr>Vorschlag2</vt:lpstr>
      <vt:lpstr>Verarbeitung</vt:lpstr>
      <vt:lpstr>Mehr Informationen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Rainer Pollmann</dc:creator>
  <cp:keywords/>
  <dc:description/>
  <cp:lastModifiedBy>Rainer Pollmann</cp:lastModifiedBy>
  <cp:revision/>
  <dcterms:created xsi:type="dcterms:W3CDTF">2023-05-11T06:15:46Z</dcterms:created>
  <dcterms:modified xsi:type="dcterms:W3CDTF">2023-10-11T05:51:52Z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0x01010014D3679B8B6E274DA14985E1F19DBCC9</vt:lpwstr>
  </property>
  <property fmtid="{D5CDD505-2E9C-101B-9397-08002B2CF9AE}" pid="3" name="MediaServiceImageTags">
    <vt:lpwstr/>
  </property>
</Properties>
</file>