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t.sharepoint.com/sites/Newsletter/Freigegebene Dokumente/2023-05-/"/>
    </mc:Choice>
  </mc:AlternateContent>
  <xr:revisionPtr revIDLastSave="274" documentId="8_{8CB21A29-B206-4727-AFA5-01F5AA3942BC}" xr6:coauthVersionLast="47" xr6:coauthVersionMax="47" xr10:uidLastSave="{891FEB79-26C8-47D0-A572-47D00BEA31A9}"/>
  <bookViews>
    <workbookView xWindow="-110" yWindow="-110" windowWidth="38620" windowHeight="21100" activeTab="1" xr2:uid="{102B162A-3A3E-4ED3-B833-A1313C93665A}"/>
  </bookViews>
  <sheets>
    <sheet name="Original" sheetId="1" r:id="rId1"/>
    <sheet name="Vorschlag" sheetId="3" r:id="rId2"/>
    <sheet name="Verabeitung" sheetId="5" r:id="rId3"/>
    <sheet name="Eingabe" sheetId="2" r:id="rId4"/>
    <sheet name="Mehr Informationen" sheetId="4" r:id="rId5"/>
  </sheets>
  <externalReferences>
    <externalReference r:id="rId6"/>
    <externalReference r:id="rId7"/>
  </externalReferences>
  <definedNames>
    <definedName name="_2021">[1]Eingabe!$D$3:$D$12</definedName>
    <definedName name="_2022">[1]Eingabe!$E$3:$E$12</definedName>
    <definedName name="A_Land">[1]Ausgabe!$C$2</definedName>
    <definedName name="anscount" hidden="1">2</definedName>
    <definedName name="Einheit">[2]Eingabe!$A$4:$A$11</definedName>
    <definedName name="Ist">[2]Eingabe!$D$4:$D$11</definedName>
    <definedName name="Jahr">Eingabe!$B$4:$B$14</definedName>
    <definedName name="Land">[2]Eingabe!$B$4:$B$11</definedName>
    <definedName name="Miete">Eingabe!$C$4:$C$14</definedName>
    <definedName name="Ø_MMI_Scoring">Eingabe!$D$4:$D$14</definedName>
    <definedName name="Plan">[2]Eingabe!$C$4:$C$11</definedName>
    <definedName name="wrn.SSK_August98." hidden="1">{#N/A,#N/A,FALSE,"Auswertung Firmen";#N/A,#N/A,FALSE,"Inhouse-Seminare"}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3" l="1"/>
  <c r="F10" i="5"/>
  <c r="G8" i="5"/>
  <c r="G10" i="5" s="1"/>
  <c r="G9" i="5"/>
  <c r="G7" i="5"/>
  <c r="G11" i="5"/>
  <c r="F13" i="5"/>
  <c r="B4" i="5"/>
  <c r="B5" i="5"/>
  <c r="B6" i="5"/>
  <c r="B7" i="5"/>
  <c r="B8" i="5"/>
  <c r="B9" i="5"/>
  <c r="B10" i="5"/>
  <c r="B11" i="5"/>
  <c r="B12" i="5"/>
  <c r="B13" i="5"/>
  <c r="B14" i="5"/>
  <c r="G5" i="5"/>
  <c r="F5" i="5" s="1"/>
  <c r="G4" i="5"/>
  <c r="F4" i="5" s="1"/>
  <c r="C14" i="5"/>
  <c r="C13" i="5"/>
  <c r="C12" i="5"/>
  <c r="C11" i="5"/>
  <c r="C10" i="5"/>
  <c r="C9" i="5"/>
  <c r="C8" i="5"/>
  <c r="C7" i="5"/>
  <c r="C6" i="5"/>
  <c r="C5" i="5"/>
  <c r="C4" i="5"/>
  <c r="F8" i="5" s="1"/>
  <c r="B3" i="3" l="1"/>
</calcChain>
</file>

<file path=xl/sharedStrings.xml><?xml version="1.0" encoding="utf-8"?>
<sst xmlns="http://schemas.openxmlformats.org/spreadsheetml/2006/main" count="46" uniqueCount="45">
  <si>
    <t>Jahr</t>
  </si>
  <si>
    <t>Miete</t>
  </si>
  <si>
    <t>Ø-MMI-Scoring</t>
  </si>
  <si>
    <t>Minimum</t>
  </si>
  <si>
    <t>x</t>
  </si>
  <si>
    <t>y</t>
  </si>
  <si>
    <t>Maximum</t>
  </si>
  <si>
    <t>Bezeichnung</t>
  </si>
  <si>
    <t>Titel 1</t>
  </si>
  <si>
    <t>Quelle: Moses Mendelssohn Institut</t>
  </si>
  <si>
    <t>Titel 2</t>
  </si>
  <si>
    <t>Weitere Informationen rund um das Thema erhalten Sie:</t>
  </si>
  <si>
    <t>Durch den Newsletter Controlling EXCELlent</t>
  </si>
  <si>
    <t>Im BLOG Controlling EXCELLent</t>
  </si>
  <si>
    <t>In der LinkedIn-Gruppe Modern Excel &amp; Co. im Controlling</t>
  </si>
  <si>
    <t>Warum verwenden wir Registerfarben?</t>
  </si>
  <si>
    <t>Professionelle Diagramme mit Excel erstellen</t>
  </si>
  <si>
    <t>1.</t>
  </si>
  <si>
    <t>Mehr zum richtigen Diagrammtyp?</t>
  </si>
  <si>
    <t>2.</t>
  </si>
  <si>
    <t>3.</t>
  </si>
  <si>
    <t>Entwicklung</t>
  </si>
  <si>
    <t>Titel 3</t>
  </si>
  <si>
    <t>Das Diagramm suggeriert einen steilen Anstieg des Preises, der so nicht zutrifft.</t>
  </si>
  <si>
    <t>4.</t>
  </si>
  <si>
    <t xml:space="preserve">Die Überschrift ist zweifach redundant: </t>
  </si>
  <si>
    <t xml:space="preserve"> - Das Linien-Diagramm steht für eine Entwicklung</t>
  </si>
  <si>
    <t xml:space="preserve"> - Den Start der Darstellung kann man an der X-Achse ablesen</t>
  </si>
  <si>
    <t>5.</t>
  </si>
  <si>
    <t>Die Teilstriche an beiden Achsen bieten keinen Mehrnutzen und können weggelassen werden.</t>
  </si>
  <si>
    <t>Die Werte sind mehrfach redundant:</t>
  </si>
  <si>
    <t xml:space="preserve"> - Anzeige an der Y-Achse</t>
  </si>
  <si>
    <t xml:space="preserve"> - Anzeige an den Linien-Dagrammen</t>
  </si>
  <si>
    <t>6.</t>
  </si>
  <si>
    <t>Da könnte man gleich eine Tabelle verwenden!</t>
  </si>
  <si>
    <t>Überschneiden sich die Linien mehrmals, ist ein Vergleich schwer möglich.</t>
  </si>
  <si>
    <t>Anstieg</t>
  </si>
  <si>
    <t>Unser Kommentar zu diesem Diagramm:</t>
  </si>
  <si>
    <t>Für das Thema Entwicklung ist ein Linien-Diagramm gut geeignet.</t>
  </si>
  <si>
    <t>Grund dafür ist die verkürzte Y-Achse, die zu einer Verfälschung führt.</t>
  </si>
  <si>
    <t>Bei Linien-Diagrammen genügt es Werte an ausgewählten Punkten anzuzeigen, der Rest kann "erraten" werden.</t>
  </si>
  <si>
    <t>Sind die einzelnen Werte wichtig, ist dies ein Hinweis darauf, dass eine Tabelle besser geeigent wäre.</t>
  </si>
  <si>
    <t>Spannweite</t>
  </si>
  <si>
    <t>Position Anstieg</t>
  </si>
  <si>
    <r>
      <t>Preise für WG-Zimmer in Augsburg unter dem Bundesdurchschnitt (</t>
    </r>
    <r>
      <rPr>
        <sz val="11"/>
        <color theme="1"/>
        <rFont val="Calibri"/>
        <family val="2"/>
      </rPr>
      <t>–</t>
    </r>
    <r>
      <rPr>
        <sz val="11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</si>
</sst>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€&quot;"/>
    <numFmt numFmtId="165" formatCode="\+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u/>
      <sz val="10"/>
      <color theme="10"/>
      <name val="Arial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color rgb="FFFFFFFF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A6A6A6"/>
        <bgColor rgb="FF000000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5">
    <xf numFmtId="0" fontId="0" fillId="0" borderId="0" xfId="0"/>
    <xf numFmtId="0" fontId="2" fillId="2" borderId="1" xfId="0" applyFont="1" applyFill="1" applyBorder="1"/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0" fontId="3" fillId="0" borderId="0" xfId="0" applyFont="1"/>
    <xf numFmtId="0" fontId="5" fillId="0" borderId="0" xfId="2"/>
    <xf numFmtId="0" fontId="1" fillId="0" borderId="0" xfId="6"/>
    <xf numFmtId="0" fontId="12" fillId="5" borderId="0" xfId="0" applyFont="1" applyFill="1"/>
    <xf numFmtId="0" fontId="13" fillId="0" borderId="0" xfId="3" applyFont="1" applyAlignment="1">
      <alignment horizontal="left" vertical="top"/>
    </xf>
    <xf numFmtId="0" fontId="4" fillId="0" borderId="0" xfId="3" applyAlignment="1">
      <alignment horizontal="left" vertical="top" wrapText="1"/>
    </xf>
    <xf numFmtId="9" fontId="0" fillId="3" borderId="1" xfId="0" applyNumberFormat="1" applyFill="1" applyBorder="1"/>
    <xf numFmtId="9" fontId="0" fillId="0" borderId="1" xfId="0" applyNumberFormat="1" applyBorder="1"/>
    <xf numFmtId="165" fontId="0" fillId="0" borderId="0" xfId="1" applyNumberFormat="1" applyFont="1"/>
    <xf numFmtId="9" fontId="3" fillId="0" borderId="0" xfId="0" applyNumberFormat="1" applyFont="1"/>
    <xf numFmtId="0" fontId="4" fillId="0" borderId="0" xfId="3"/>
    <xf numFmtId="0" fontId="11" fillId="0" borderId="0" xfId="5" applyFont="1" applyAlignment="1" applyProtection="1"/>
    <xf numFmtId="0" fontId="5" fillId="0" borderId="0" xfId="2" applyAlignment="1">
      <alignment vertical="top" wrapText="1"/>
    </xf>
    <xf numFmtId="0" fontId="6" fillId="4" borderId="2" xfId="2" applyFont="1" applyFill="1" applyBorder="1" applyAlignment="1">
      <alignment horizontal="center"/>
    </xf>
    <xf numFmtId="0" fontId="6" fillId="4" borderId="3" xfId="2" applyFont="1" applyFill="1" applyBorder="1" applyAlignment="1">
      <alignment horizontal="center"/>
    </xf>
    <xf numFmtId="0" fontId="6" fillId="4" borderId="4" xfId="2" applyFont="1" applyFill="1" applyBorder="1" applyAlignment="1">
      <alignment horizontal="center"/>
    </xf>
    <xf numFmtId="0" fontId="7" fillId="0" borderId="5" xfId="3" applyFont="1" applyBorder="1" applyAlignment="1"/>
    <xf numFmtId="0" fontId="7" fillId="0" borderId="6" xfId="3" applyFont="1" applyBorder="1" applyAlignment="1"/>
    <xf numFmtId="0" fontId="7" fillId="0" borderId="7" xfId="3" applyFont="1" applyBorder="1" applyAlignment="1"/>
    <xf numFmtId="0" fontId="8" fillId="0" borderId="8" xfId="3" applyFont="1" applyBorder="1" applyAlignment="1"/>
    <xf numFmtId="0" fontId="8" fillId="0" borderId="0" xfId="3" applyFont="1" applyAlignment="1"/>
    <xf numFmtId="0" fontId="8" fillId="0" borderId="9" xfId="3" applyFont="1" applyBorder="1" applyAlignment="1"/>
    <xf numFmtId="0" fontId="7" fillId="0" borderId="8" xfId="4" applyFont="1" applyBorder="1" applyAlignment="1"/>
    <xf numFmtId="0" fontId="7" fillId="0" borderId="0" xfId="4" applyFont="1" applyAlignment="1"/>
    <xf numFmtId="0" fontId="7" fillId="0" borderId="9" xfId="4" applyFont="1" applyBorder="1" applyAlignment="1"/>
    <xf numFmtId="0" fontId="7" fillId="0" borderId="8" xfId="3" applyFont="1" applyBorder="1" applyAlignment="1" applyProtection="1"/>
    <xf numFmtId="0" fontId="7" fillId="0" borderId="0" xfId="3" applyFont="1" applyAlignment="1" applyProtection="1"/>
    <xf numFmtId="0" fontId="7" fillId="0" borderId="9" xfId="3" applyFont="1" applyBorder="1" applyAlignment="1" applyProtection="1"/>
    <xf numFmtId="0" fontId="7" fillId="0" borderId="10" xfId="4" applyFont="1" applyBorder="1" applyAlignment="1" applyProtection="1"/>
    <xf numFmtId="0" fontId="7" fillId="0" borderId="11" xfId="4" applyFont="1" applyBorder="1" applyAlignment="1" applyProtection="1"/>
    <xf numFmtId="0" fontId="7" fillId="0" borderId="12" xfId="4" applyFont="1" applyBorder="1" applyAlignment="1" applyProtection="1"/>
  </cellXfs>
  <cellStyles count="7">
    <cellStyle name="Hyperlink 2" xfId="5" xr:uid="{B37E1179-7562-40CA-A36A-4E660783A145}"/>
    <cellStyle name="Link 2" xfId="3" xr:uid="{DEAD5B21-E3C7-4CDC-896C-68799E9FAB1D}"/>
    <cellStyle name="Link 2 2" xfId="4" xr:uid="{486E8646-E73F-4E5A-8FB1-8DBB9D55AB1B}"/>
    <cellStyle name="Prozent" xfId="1" builtinId="5"/>
    <cellStyle name="Standard" xfId="0" builtinId="0"/>
    <cellStyle name="Standard 2 2" xfId="2" xr:uid="{43B2920A-C1C0-4CE1-B1BD-67EA285D4EC0}"/>
    <cellStyle name="Standard 3" xfId="6" xr:uid="{BB82C6E0-3750-4A9D-BB08-4E6ADFFD4311}"/>
  </cellStyles>
  <dxfs count="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3" formatCode="0%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</border>
    </dxf>
    <dxf>
      <numFmt numFmtId="164" formatCode="#,##0\ &quot;€&quot;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00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333333333333333E-2"/>
          <c:y val="0.15047021943573669"/>
          <c:w val="0.96293333333333331"/>
          <c:h val="0.7768079381926789"/>
        </c:manualLayout>
      </c:layout>
      <c:lineChart>
        <c:grouping val="standard"/>
        <c:varyColors val="0"/>
        <c:ser>
          <c:idx val="0"/>
          <c:order val="0"/>
          <c:tx>
            <c:strRef>
              <c:f>Eingabe!$C$3</c:f>
              <c:strCache>
                <c:ptCount val="1"/>
                <c:pt idx="0">
                  <c:v>Miete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Eingabe!$B$4:$B$14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Eingabe!$C$4:$C$14</c:f>
              <c:numCache>
                <c:formatCode>General</c:formatCode>
                <c:ptCount val="11"/>
                <c:pt idx="0">
                  <c:v>325</c:v>
                </c:pt>
                <c:pt idx="1">
                  <c:v>315</c:v>
                </c:pt>
                <c:pt idx="2">
                  <c:v>342</c:v>
                </c:pt>
                <c:pt idx="3">
                  <c:v>315</c:v>
                </c:pt>
                <c:pt idx="4">
                  <c:v>356</c:v>
                </c:pt>
                <c:pt idx="5">
                  <c:v>369</c:v>
                </c:pt>
                <c:pt idx="6">
                  <c:v>380</c:v>
                </c:pt>
                <c:pt idx="7">
                  <c:v>400</c:v>
                </c:pt>
                <c:pt idx="8">
                  <c:v>400</c:v>
                </c:pt>
                <c:pt idx="9">
                  <c:v>420</c:v>
                </c:pt>
                <c:pt idx="10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D-4636-A69E-8CAC5B2E0B63}"/>
            </c:ext>
          </c:extLst>
        </c:ser>
        <c:ser>
          <c:idx val="1"/>
          <c:order val="1"/>
          <c:tx>
            <c:strRef>
              <c:f>Eingabe!$D$3</c:f>
              <c:strCache>
                <c:ptCount val="1"/>
                <c:pt idx="0">
                  <c:v>Ø-MMI-Scoring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chemeClr val="tx1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cat>
            <c:numRef>
              <c:f>Eingabe!$B$4:$B$14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Eingabe!$D$4:$D$14</c:f>
              <c:numCache>
                <c:formatCode>General</c:formatCode>
                <c:ptCount val="11"/>
                <c:pt idx="0">
                  <c:v>324</c:v>
                </c:pt>
                <c:pt idx="1">
                  <c:v>323</c:v>
                </c:pt>
                <c:pt idx="2">
                  <c:v>339</c:v>
                </c:pt>
                <c:pt idx="3">
                  <c:v>349</c:v>
                </c:pt>
                <c:pt idx="4">
                  <c:v>353</c:v>
                </c:pt>
                <c:pt idx="5">
                  <c:v>363</c:v>
                </c:pt>
                <c:pt idx="6">
                  <c:v>380</c:v>
                </c:pt>
                <c:pt idx="7">
                  <c:v>400</c:v>
                </c:pt>
                <c:pt idx="8">
                  <c:v>391</c:v>
                </c:pt>
                <c:pt idx="9">
                  <c:v>435</c:v>
                </c:pt>
                <c:pt idx="10">
                  <c:v>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D-4636-A69E-8CAC5B2E0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8371872"/>
        <c:axId val="678373280"/>
      </c:lineChart>
      <c:scatterChart>
        <c:scatterStyle val="lineMarker"/>
        <c:varyColors val="0"/>
        <c:ser>
          <c:idx val="2"/>
          <c:order val="2"/>
          <c:tx>
            <c:strRef>
              <c:f>Verabeitung!$E$4</c:f>
              <c:strCache>
                <c:ptCount val="1"/>
                <c:pt idx="0">
                  <c:v>Minimum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Verabeitung!$F$4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Verabeitung!$G$4</c:f>
              <c:numCache>
                <c:formatCode>#,##0\ "€"</c:formatCode>
                <c:ptCount val="1"/>
                <c:pt idx="0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FD-4636-A69E-8CAC5B2E0B63}"/>
            </c:ext>
          </c:extLst>
        </c:ser>
        <c:ser>
          <c:idx val="3"/>
          <c:order val="3"/>
          <c:tx>
            <c:strRef>
              <c:f>Verabeitung!$E$5</c:f>
              <c:strCache>
                <c:ptCount val="1"/>
                <c:pt idx="0">
                  <c:v>Maximum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Verabeitung!$F$5</c:f>
              <c:numCache>
                <c:formatCode>General</c:formatCode>
                <c:ptCount val="1"/>
                <c:pt idx="0">
                  <c:v>11</c:v>
                </c:pt>
              </c:numCache>
            </c:numRef>
          </c:xVal>
          <c:yVal>
            <c:numRef>
              <c:f>Verabeitung!$G$5</c:f>
              <c:numCache>
                <c:formatCode>#,##0\ "€"</c:formatCode>
                <c:ptCount val="1"/>
                <c:pt idx="0">
                  <c:v>440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D-4636-A69E-8CAC5B2E0B63}"/>
            </c:ext>
          </c:extLst>
        </c:ser>
        <c:ser>
          <c:idx val="4"/>
          <c:order val="4"/>
          <c:tx>
            <c:strRef>
              <c:f>Verabeitung!$E$7</c:f>
              <c:strCache>
                <c:ptCount val="1"/>
                <c:pt idx="0">
                  <c:v>Spannweite</c:v>
                </c:pt>
              </c:strCache>
            </c:strRef>
          </c:tx>
          <c:spPr>
            <a:ln w="15875" cap="rnd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Verabeitung!$F$7:$F$8</c:f>
              <c:numCache>
                <c:formatCode>General</c:formatCode>
                <c:ptCount val="2"/>
                <c:pt idx="0">
                  <c:v>1</c:v>
                </c:pt>
                <c:pt idx="1">
                  <c:v>11</c:v>
                </c:pt>
              </c:numCache>
            </c:numRef>
          </c:xVal>
          <c:yVal>
            <c:numRef>
              <c:f>Verabeitung!$G$7:$G$8</c:f>
              <c:numCache>
                <c:formatCode>General</c:formatCode>
                <c:ptCount val="2"/>
                <c:pt idx="0">
                  <c:v>325</c:v>
                </c:pt>
                <c:pt idx="1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22-423E-920A-9F99D13F4118}"/>
            </c:ext>
          </c:extLst>
        </c:ser>
        <c:ser>
          <c:idx val="5"/>
          <c:order val="5"/>
          <c:tx>
            <c:v>Pfeil</c:v>
          </c:tx>
          <c:spPr>
            <a:ln w="19050" cap="rnd">
              <a:solidFill>
                <a:schemeClr val="bg1">
                  <a:lumMod val="75000"/>
                </a:schemeClr>
              </a:solidFill>
              <a:prstDash val="sysDash"/>
              <a:round/>
              <a:headEnd type="none"/>
              <a:tailEnd type="triangle"/>
            </a:ln>
            <a:effectLst/>
          </c:spPr>
          <c:marker>
            <c:symbol val="none"/>
          </c:marker>
          <c:xVal>
            <c:numRef>
              <c:f>Verabeitung!$F$8:$F$9</c:f>
              <c:numCache>
                <c:formatCode>General</c:formatCode>
                <c:ptCount val="2"/>
                <c:pt idx="0">
                  <c:v>11</c:v>
                </c:pt>
                <c:pt idx="1">
                  <c:v>11</c:v>
                </c:pt>
              </c:numCache>
            </c:numRef>
          </c:xVal>
          <c:yVal>
            <c:numRef>
              <c:f>Verabeitung!$G$8:$G$9</c:f>
              <c:numCache>
                <c:formatCode>General</c:formatCode>
                <c:ptCount val="2"/>
                <c:pt idx="0">
                  <c:v>325</c:v>
                </c:pt>
                <c:pt idx="1">
                  <c:v>440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22-423E-920A-9F99D13F4118}"/>
            </c:ext>
          </c:extLst>
        </c:ser>
        <c:ser>
          <c:idx val="6"/>
          <c:order val="6"/>
          <c:tx>
            <c:strRef>
              <c:f>Verabeitung!$E$10</c:f>
              <c:strCache>
                <c:ptCount val="1"/>
                <c:pt idx="0">
                  <c:v>Position Anstieg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strRef>
                  <c:f>Verabeitung!$G$11</c:f>
                  <c:strCache>
                    <c:ptCount val="1"/>
                    <c:pt idx="0">
                      <c:v>+35%</c:v>
                    </c:pt>
                  </c:strCache>
                </c:strRef>
              </c:tx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{1D66E12E-05E3-4797-95C7-3FA24D32F953}</c15:txfldGUID>
                      <c15:f>Verabeitung!$G$11</c15:f>
                      <c15:dlblFieldTableCache>
                        <c:ptCount val="1"/>
                        <c:pt idx="0">
                          <c:v>+35%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722-423E-920A-9F99D13F4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Verabeitung!$F$10</c:f>
              <c:numCache>
                <c:formatCode>General</c:formatCode>
                <c:ptCount val="1"/>
                <c:pt idx="0">
                  <c:v>11</c:v>
                </c:pt>
              </c:numCache>
            </c:numRef>
          </c:xVal>
          <c:yVal>
            <c:numRef>
              <c:f>Verabeitung!$G$10</c:f>
              <c:numCache>
                <c:formatCode>General</c:formatCode>
                <c:ptCount val="1"/>
                <c:pt idx="0">
                  <c:v>382.5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22-423E-920A-9F99D13F4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8371872"/>
        <c:axId val="678373280"/>
      </c:scatterChart>
      <c:catAx>
        <c:axId val="67837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8373280"/>
        <c:crosses val="autoZero"/>
        <c:auto val="1"/>
        <c:lblAlgn val="ctr"/>
        <c:lblOffset val="100"/>
        <c:noMultiLvlLbl val="0"/>
      </c:catAx>
      <c:valAx>
        <c:axId val="678373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78371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Vorschlag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hr Informationen'!A1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mailto:feedback@prt.de?subject=Chart%20des%20Monats" TargetMode="External"/><Relationship Id="rId2" Type="http://schemas.openxmlformats.org/officeDocument/2006/relationships/image" Target="../media/image2.jpeg"/><Relationship Id="rId1" Type="http://schemas.openxmlformats.org/officeDocument/2006/relationships/hyperlink" Target="http://www.prt.d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226786</xdr:colOff>
      <xdr:row>1</xdr:row>
      <xdr:rowOff>103413</xdr:rowOff>
    </xdr:from>
    <xdr:to>
      <xdr:col>8</xdr:col>
      <xdr:colOff>544286</xdr:colOff>
      <xdr:row>26</xdr:row>
      <xdr:rowOff>18143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C385B16-42F2-B034-0E9D-12B74A4CF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20" r="2574" b="4442"/>
        <a:stretch/>
      </xdr:blipFill>
      <xdr:spPr>
        <a:xfrm>
          <a:off x="226786" y="284842"/>
          <a:ext cx="6413500" cy="4450444"/>
        </a:xfrm>
        <a:prstGeom prst="rect">
          <a:avLst/>
        </a:prstGeom>
      </xdr:spPr>
    </xdr:pic>
    <xdr:clientData/>
  </xdr:twoCellAnchor>
  <xdr:twoCellAnchor>
    <xdr:from>
      <xdr:col>8</xdr:col>
      <xdr:colOff>25400</xdr:colOff>
      <xdr:row>30</xdr:row>
      <xdr:rowOff>0</xdr:rowOff>
    </xdr:from>
    <xdr:to>
      <xdr:col>11</xdr:col>
      <xdr:colOff>120650</xdr:colOff>
      <xdr:row>32</xdr:row>
      <xdr:rowOff>127000</xdr:rowOff>
    </xdr:to>
    <xdr:sp macro="" textlink="">
      <xdr:nvSpPr>
        <xdr:cNvPr id="4" name="AutoShape 4">
          <a:hlinkClick xmlns:r="http://schemas.openxmlformats.org/officeDocument/2006/relationships" r:id="rId2" tooltip="Möchten Sie uns ein Feedback geben?"/>
          <a:extLst>
            <a:ext uri="{FF2B5EF4-FFF2-40B4-BE49-F238E27FC236}">
              <a16:creationId xmlns:a16="http://schemas.microsoft.com/office/drawing/2014/main" id="{90BD839E-1A5C-4DF7-953E-FF9DC4565F45}"/>
            </a:ext>
          </a:extLst>
        </xdr:cNvPr>
        <xdr:cNvSpPr>
          <a:spLocks noChangeArrowheads="1"/>
        </xdr:cNvSpPr>
      </xdr:nvSpPr>
      <xdr:spPr bwMode="auto">
        <a:xfrm>
          <a:off x="6121400" y="5524500"/>
          <a:ext cx="2381250" cy="495300"/>
        </a:xfrm>
        <a:prstGeom prst="rightArrow">
          <a:avLst>
            <a:gd name="adj1" fmla="val 50000"/>
            <a:gd name="adj2" fmla="val 78431"/>
          </a:avLst>
        </a:prstGeom>
        <a:solidFill>
          <a:srgbClr val="0000FF"/>
        </a:solidFill>
        <a:ln w="9525">
          <a:solidFill>
            <a:srgbClr val="C0C0C0"/>
          </a:solidFill>
          <a:miter lim="800000"/>
          <a:headEnd/>
          <a:tailEnd/>
        </a:ln>
        <a:effectLst>
          <a:outerShdw dist="107763" dir="189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22860" rIns="0" bIns="22860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Vorschlag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755650</xdr:colOff>
      <xdr:row>1</xdr:row>
      <xdr:rowOff>171450</xdr:rowOff>
    </xdr:from>
    <xdr:to>
      <xdr:col>10</xdr:col>
      <xdr:colOff>755650</xdr:colOff>
      <xdr:row>23</xdr:row>
      <xdr:rowOff>171450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1ED65D54-06A2-4798-96D9-F5D48E60B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30</xdr:row>
      <xdr:rowOff>0</xdr:rowOff>
    </xdr:from>
    <xdr:to>
      <xdr:col>14</xdr:col>
      <xdr:colOff>95250</xdr:colOff>
      <xdr:row>32</xdr:row>
      <xdr:rowOff>127000</xdr:rowOff>
    </xdr:to>
    <xdr:sp macro="" textlink="">
      <xdr:nvSpPr>
        <xdr:cNvPr id="4" name="AutoShape 4">
          <a:hlinkClick xmlns:r="http://schemas.openxmlformats.org/officeDocument/2006/relationships" r:id="rId2" tooltip="Möchten Sie uns ein Feedback geben?"/>
          <a:extLst>
            <a:ext uri="{FF2B5EF4-FFF2-40B4-BE49-F238E27FC236}">
              <a16:creationId xmlns:a16="http://schemas.microsoft.com/office/drawing/2014/main" id="{95C5E6DF-C6B0-40FE-A386-4AB6E71E49A2}"/>
            </a:ext>
          </a:extLst>
        </xdr:cNvPr>
        <xdr:cNvSpPr>
          <a:spLocks noChangeArrowheads="1"/>
        </xdr:cNvSpPr>
      </xdr:nvSpPr>
      <xdr:spPr bwMode="auto">
        <a:xfrm>
          <a:off x="8382000" y="5524500"/>
          <a:ext cx="2381250" cy="495300"/>
        </a:xfrm>
        <a:prstGeom prst="rightArrow">
          <a:avLst>
            <a:gd name="adj1" fmla="val 50000"/>
            <a:gd name="adj2" fmla="val 78431"/>
          </a:avLst>
        </a:prstGeom>
        <a:solidFill>
          <a:srgbClr val="0000FF"/>
        </a:solidFill>
        <a:ln w="9525">
          <a:solidFill>
            <a:srgbClr val="C0C0C0"/>
          </a:solidFill>
          <a:miter lim="800000"/>
          <a:headEnd/>
          <a:tailEnd/>
        </a:ln>
        <a:effectLst>
          <a:outerShdw dist="107763" dir="189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22860" rIns="0" bIns="22860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Weitere Informationen?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30480</xdr:colOff>
      <xdr:row>2</xdr:row>
      <xdr:rowOff>60960</xdr:rowOff>
    </xdr:from>
    <xdr:ext cx="3048000" cy="1249680"/>
    <xdr:pic>
      <xdr:nvPicPr>
        <xdr:cNvPr id="2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B5EBE5-0A9F-46B2-858E-45723D5B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4430" y="378460"/>
          <a:ext cx="304800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104775</xdr:colOff>
      <xdr:row>8</xdr:row>
      <xdr:rowOff>85725</xdr:rowOff>
    </xdr:from>
    <xdr:to>
      <xdr:col>4</xdr:col>
      <xdr:colOff>104775</xdr:colOff>
      <xdr:row>10</xdr:row>
      <xdr:rowOff>142875</xdr:rowOff>
    </xdr:to>
    <xdr:sp macro="" textlink="">
      <xdr:nvSpPr>
        <xdr:cNvPr id="3" name="AutoShape 4">
          <a:hlinkClick xmlns:r="http://schemas.openxmlformats.org/officeDocument/2006/relationships" r:id="rId3" tooltip="Möchten Sie uns ein Feedback geben?"/>
          <a:extLst>
            <a:ext uri="{FF2B5EF4-FFF2-40B4-BE49-F238E27FC236}">
              <a16:creationId xmlns:a16="http://schemas.microsoft.com/office/drawing/2014/main" id="{0373FE57-4754-4B25-87C9-A839761951BE}"/>
            </a:ext>
          </a:extLst>
        </xdr:cNvPr>
        <xdr:cNvSpPr>
          <a:spLocks noChangeArrowheads="1"/>
        </xdr:cNvSpPr>
      </xdr:nvSpPr>
      <xdr:spPr bwMode="auto">
        <a:xfrm>
          <a:off x="200025" y="1927225"/>
          <a:ext cx="2381250" cy="495300"/>
        </a:xfrm>
        <a:prstGeom prst="rightArrow">
          <a:avLst>
            <a:gd name="adj1" fmla="val 50000"/>
            <a:gd name="adj2" fmla="val 78431"/>
          </a:avLst>
        </a:prstGeom>
        <a:solidFill>
          <a:srgbClr val="0000FF"/>
        </a:solidFill>
        <a:ln w="9525">
          <a:solidFill>
            <a:srgbClr val="C0C0C0"/>
          </a:solidFill>
          <a:miter lim="800000"/>
          <a:headEnd/>
          <a:tailEnd/>
        </a:ln>
        <a:effectLst>
          <a:outerShdw dist="107763" dir="189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22860" rIns="0" bIns="22860" anchor="ctr" upright="1"/>
        <a:lstStyle/>
        <a:p>
          <a:pPr algn="ctr" rtl="0">
            <a:defRPr sz="1000"/>
          </a:pPr>
          <a:r>
            <a:rPr lang="de-DE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Spontanes Feedback?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rt.sharepoint.com/sites/Newsletter/Freigegebene%20Dokumente/2023-01-24/Chart-des-Monats-202301-Pollmann-und-R&#252;hm-Training.xlsx" TargetMode="External"/><Relationship Id="rId1" Type="http://schemas.openxmlformats.org/officeDocument/2006/relationships/externalLinkPath" Target="/sites/Newsletter/Freigegebene%20Dokumente/2023-01-24/Chart-des-Monats-202301-Pollmann-und-R&#252;hm-Training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prt.sharepoint.com/sites/Newsletter/Freigegebene%20Dokumente/2023-02-14%20Newsletter/Chart-des-Monats-202302-Pollmann-und-R&#252;hm-Training.xlsx" TargetMode="External"/><Relationship Id="rId1" Type="http://schemas.openxmlformats.org/officeDocument/2006/relationships/externalLinkPath" Target="/sites/Newsletter/Freigegebene%20Dokumente/2023-02-14%20Newsletter/Chart-des-Monats-202302-Pollmann-und-R&#252;hm-Train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  <sheetName val="Ausgabe"/>
      <sheetName val="Verarbeitung"/>
      <sheetName val="Eingabe"/>
      <sheetName val="Mehr Informationen"/>
    </sheetNames>
    <sheetDataSet>
      <sheetData sheetId="0" refreshError="1"/>
      <sheetData sheetId="1">
        <row r="2">
          <cell r="C2">
            <v>2</v>
          </cell>
        </row>
      </sheetData>
      <sheetData sheetId="2" refreshError="1"/>
      <sheetData sheetId="3">
        <row r="3">
          <cell r="D3">
            <v>6</v>
          </cell>
          <cell r="E3">
            <v>7.9</v>
          </cell>
        </row>
        <row r="4">
          <cell r="D4">
            <v>4.8</v>
          </cell>
          <cell r="E4">
            <v>7.5</v>
          </cell>
        </row>
        <row r="5">
          <cell r="D5">
            <v>3.8</v>
          </cell>
          <cell r="E5">
            <v>4.9000000000000004</v>
          </cell>
        </row>
        <row r="6">
          <cell r="D6">
            <v>3.6</v>
          </cell>
          <cell r="E6">
            <v>4</v>
          </cell>
        </row>
        <row r="7">
          <cell r="D7">
            <v>2.7</v>
          </cell>
          <cell r="E7">
            <v>2.7</v>
          </cell>
        </row>
        <row r="8">
          <cell r="D8">
            <v>0.9</v>
          </cell>
          <cell r="E8">
            <v>2.6</v>
          </cell>
        </row>
        <row r="9">
          <cell r="D9">
            <v>0.7</v>
          </cell>
          <cell r="E9">
            <v>2.5</v>
          </cell>
        </row>
        <row r="10">
          <cell r="D10">
            <v>0.8</v>
          </cell>
          <cell r="E10">
            <v>1.5</v>
          </cell>
        </row>
        <row r="11">
          <cell r="D11">
            <v>0.9</v>
          </cell>
          <cell r="E11">
            <v>1.4</v>
          </cell>
        </row>
        <row r="12">
          <cell r="D12">
            <v>0.5</v>
          </cell>
          <cell r="E12">
            <v>1.1000000000000001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ginal"/>
      <sheetName val="Vorschlag1"/>
      <sheetName val="Vorschlag2"/>
      <sheetName val=" Verarbeitung"/>
      <sheetName val="Eingabe"/>
      <sheetName val="Mehr Information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TSMC</v>
          </cell>
          <cell r="B4" t="str">
            <v>RC</v>
          </cell>
          <cell r="C4">
            <v>44</v>
          </cell>
          <cell r="D4">
            <v>57</v>
          </cell>
        </row>
        <row r="5">
          <cell r="A5" t="str">
            <v>Samsung</v>
          </cell>
          <cell r="B5" t="str">
            <v>ROK</v>
          </cell>
          <cell r="C5">
            <v>14</v>
          </cell>
          <cell r="D5">
            <v>18</v>
          </cell>
        </row>
        <row r="6">
          <cell r="A6" t="str">
            <v>UMC</v>
          </cell>
          <cell r="B6" t="str">
            <v>RC</v>
          </cell>
          <cell r="C6">
            <v>6</v>
          </cell>
          <cell r="D6">
            <v>7.5</v>
          </cell>
        </row>
        <row r="7">
          <cell r="A7" t="str">
            <v>Globalfoundries</v>
          </cell>
          <cell r="B7" t="str">
            <v>USA</v>
          </cell>
          <cell r="C7">
            <v>5.9</v>
          </cell>
          <cell r="D7">
            <v>6.5</v>
          </cell>
        </row>
        <row r="8">
          <cell r="A8" t="str">
            <v>SMIC</v>
          </cell>
          <cell r="B8" t="str">
            <v>CHN</v>
          </cell>
          <cell r="C8">
            <v>4</v>
          </cell>
          <cell r="D8">
            <v>5.5</v>
          </cell>
        </row>
        <row r="9">
          <cell r="A9" t="str">
            <v>Hua Hong Semi</v>
          </cell>
          <cell r="B9" t="str">
            <v>CHN</v>
          </cell>
          <cell r="C9">
            <v>1.8</v>
          </cell>
          <cell r="D9">
            <v>3.5</v>
          </cell>
        </row>
        <row r="10">
          <cell r="A10" t="str">
            <v>Powerchip Technology</v>
          </cell>
          <cell r="B10" t="str">
            <v>RC</v>
          </cell>
          <cell r="C10">
            <v>2.1</v>
          </cell>
          <cell r="D10">
            <v>2.5</v>
          </cell>
        </row>
        <row r="11">
          <cell r="A11" t="str">
            <v>VIS</v>
          </cell>
          <cell r="B11" t="str">
            <v>RC</v>
          </cell>
          <cell r="C11">
            <v>2</v>
          </cell>
          <cell r="D11">
            <v>2.5</v>
          </cell>
        </row>
      </sheetData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70641D7-9F36-4E39-8611-4C8DFD433507}" name="Tabelle2" displayName="Tabelle2" ref="E3:G5" totalsRowShown="0" headerRowDxfId="6" dataDxfId="5">
  <autoFilter ref="E3:G5" xr:uid="{D70641D7-9F36-4E39-8611-4C8DFD433507}">
    <filterColumn colId="0" hiddenButton="1"/>
    <filterColumn colId="1" hiddenButton="1"/>
    <filterColumn colId="2" hiddenButton="1"/>
  </autoFilter>
  <tableColumns count="3">
    <tableColumn id="1" xr3:uid="{1B0742FD-FE59-4946-9F0D-EA68AAEBCE40}" name="Bezeichnung" dataDxfId="4"/>
    <tableColumn id="2" xr3:uid="{E605C19F-DF40-435A-ABF1-5BA17E1505DE}" name="x" dataDxfId="3">
      <calculatedColumnFormula>MATCH(G4,Miete,0)</calculatedColumnFormula>
    </tableColumn>
    <tableColumn id="3" xr3:uid="{FAAC678C-3A02-466F-A72B-D869C4D9B08F}" name="y" dataDxfId="2">
      <calculatedColumnFormula>MAX(Miete)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982D69D-7B07-452B-9D4E-A9A54F5EA314}" name="Tabelle3" displayName="Tabelle3" ref="B3:C14" totalsRowShown="0" tableBorderDxfId="1">
  <autoFilter ref="B3:C14" xr:uid="{3982D69D-7B07-452B-9D4E-A9A54F5EA314}">
    <filterColumn colId="0" hiddenButton="1"/>
    <filterColumn colId="1" hiddenButton="1"/>
  </autoFilter>
  <tableColumns count="2">
    <tableColumn id="1" xr3:uid="{2AEB0C7E-9B97-4311-9BB9-0C09A271A896}" name="Jahr">
      <calculatedColumnFormula>Eingabe!B4</calculatedColumnFormula>
    </tableColumn>
    <tableColumn id="2" xr3:uid="{D4699D45-8391-4039-BDD1-723509D23BAE}" name="Entwicklung" dataDxfId="0">
      <calculatedColumnFormula>Tabelle1[[#This Row],[Miete]]/Eingabe!C3-1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38EC39-F016-41FA-AF61-24F895290F86}" name="Tabelle1" displayName="Tabelle1" ref="B3:D14" totalsRowShown="0">
  <autoFilter ref="B3:D14" xr:uid="{8938EC39-F016-41FA-AF61-24F895290F86}">
    <filterColumn colId="0" hiddenButton="1"/>
    <filterColumn colId="1" hiddenButton="1"/>
    <filterColumn colId="2" hiddenButton="1"/>
  </autoFilter>
  <tableColumns count="3">
    <tableColumn id="1" xr3:uid="{6237CD52-C237-48D0-A9DE-D95A5914E4D0}" name="Jahr"/>
    <tableColumn id="2" xr3:uid="{73589F8A-52F1-4EE6-BBE8-1B2FB6A2DA04}" name="Miete"/>
    <tableColumn id="3" xr3:uid="{8D7828AA-89B7-40E1-B88F-6D8C704A6AB9}" name="Ø-MMI-Scor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prt.de/2016/09/09/welcher-diagramm-typ-ist-der-richtig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nkedin.com/groups/12700049/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prt.de/blog/" TargetMode="External"/><Relationship Id="rId1" Type="http://schemas.openxmlformats.org/officeDocument/2006/relationships/hyperlink" Target="http://www.prt.de/Newsletter.21.0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prt.de/veranstaltungen/professionelle-excel-diagramme-erstellen-1/" TargetMode="External"/><Relationship Id="rId4" Type="http://schemas.openxmlformats.org/officeDocument/2006/relationships/hyperlink" Target="https://www.prt.de/2021/10/08/welche-excel-funktionalitaeten-sind-die-wichtigsten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29A60-DD19-4891-9B1B-0C26E023F942}">
  <dimension ref="K2:R16"/>
  <sheetViews>
    <sheetView showGridLines="0" zoomScale="90" zoomScaleNormal="90" workbookViewId="0">
      <selection activeCell="E58" sqref="E58"/>
    </sheetView>
  </sheetViews>
  <sheetFormatPr baseColWidth="10" defaultRowHeight="14.5" x14ac:dyDescent="0.35"/>
  <cols>
    <col min="11" max="11" width="2.36328125" bestFit="1" customWidth="1"/>
    <col min="16" max="16" width="11.7265625" customWidth="1"/>
    <col min="18" max="18" width="19" customWidth="1"/>
  </cols>
  <sheetData>
    <row r="2" spans="11:18" x14ac:dyDescent="0.35">
      <c r="L2" s="7" t="s">
        <v>37</v>
      </c>
      <c r="M2" s="7"/>
      <c r="N2" s="7"/>
      <c r="O2" s="7"/>
      <c r="P2" s="7"/>
      <c r="Q2" s="7"/>
      <c r="R2" s="7"/>
    </row>
    <row r="3" spans="11:18" x14ac:dyDescent="0.35">
      <c r="K3" t="s">
        <v>17</v>
      </c>
      <c r="L3" s="8" t="s">
        <v>38</v>
      </c>
      <c r="M3" s="9"/>
      <c r="N3" s="9"/>
      <c r="O3" s="9"/>
      <c r="P3" s="9"/>
      <c r="Q3" s="14" t="s">
        <v>18</v>
      </c>
      <c r="R3" s="14"/>
    </row>
    <row r="4" spans="11:18" x14ac:dyDescent="0.35">
      <c r="K4" t="s">
        <v>19</v>
      </c>
      <c r="L4" t="s">
        <v>35</v>
      </c>
    </row>
    <row r="5" spans="11:18" x14ac:dyDescent="0.35">
      <c r="K5" t="s">
        <v>20</v>
      </c>
      <c r="L5" t="s">
        <v>23</v>
      </c>
    </row>
    <row r="6" spans="11:18" x14ac:dyDescent="0.35">
      <c r="L6" t="s">
        <v>39</v>
      </c>
    </row>
    <row r="7" spans="11:18" x14ac:dyDescent="0.35">
      <c r="K7" t="s">
        <v>24</v>
      </c>
      <c r="L7" t="s">
        <v>25</v>
      </c>
    </row>
    <row r="8" spans="11:18" x14ac:dyDescent="0.35">
      <c r="L8" t="s">
        <v>26</v>
      </c>
    </row>
    <row r="9" spans="11:18" x14ac:dyDescent="0.35">
      <c r="L9" t="s">
        <v>27</v>
      </c>
    </row>
    <row r="10" spans="11:18" x14ac:dyDescent="0.35">
      <c r="K10" t="s">
        <v>28</v>
      </c>
      <c r="L10" t="s">
        <v>30</v>
      </c>
    </row>
    <row r="11" spans="11:18" x14ac:dyDescent="0.35">
      <c r="L11" t="s">
        <v>31</v>
      </c>
    </row>
    <row r="12" spans="11:18" x14ac:dyDescent="0.35">
      <c r="L12" t="s">
        <v>32</v>
      </c>
    </row>
    <row r="13" spans="11:18" x14ac:dyDescent="0.35">
      <c r="L13" t="s">
        <v>34</v>
      </c>
    </row>
    <row r="14" spans="11:18" x14ac:dyDescent="0.35">
      <c r="L14" t="s">
        <v>40</v>
      </c>
    </row>
    <row r="15" spans="11:18" x14ac:dyDescent="0.35">
      <c r="L15" t="s">
        <v>41</v>
      </c>
    </row>
    <row r="16" spans="11:18" x14ac:dyDescent="0.35">
      <c r="K16" t="s">
        <v>33</v>
      </c>
      <c r="L16" t="s">
        <v>29</v>
      </c>
    </row>
  </sheetData>
  <mergeCells count="1">
    <mergeCell ref="Q3:R3"/>
  </mergeCells>
  <phoneticPr fontId="14" type="noConversion"/>
  <hyperlinks>
    <hyperlink ref="Q3" r:id="rId1" xr:uid="{F9D9E831-2595-4280-80E5-A6946BDA3927}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F300C-3744-4F5D-8560-7C1ECEE98F39}">
  <sheetPr>
    <tabColor rgb="FF00FF00"/>
  </sheetPr>
  <dimension ref="B3:B5"/>
  <sheetViews>
    <sheetView showGridLines="0" tabSelected="1" workbookViewId="0">
      <selection activeCell="I42" sqref="I42"/>
    </sheetView>
  </sheetViews>
  <sheetFormatPr baseColWidth="10" defaultRowHeight="14.5" x14ac:dyDescent="0.35"/>
  <cols>
    <col min="1" max="1" width="6.453125" customWidth="1"/>
  </cols>
  <sheetData>
    <row r="3" spans="2:2" x14ac:dyDescent="0.35">
      <c r="B3" t="str">
        <f>Verabeitung!F12</f>
        <v>Preise für WG-Zimmer in Augsburg unter dem Bundesdurchschnitt (–)</v>
      </c>
    </row>
    <row r="4" spans="2:2" x14ac:dyDescent="0.35">
      <c r="B4" s="13" t="str">
        <f>Verabeitung!F14</f>
        <v>Quelle: Moses Mendelssohn Institut</v>
      </c>
    </row>
    <row r="5" spans="2:2" x14ac:dyDescent="0.35">
      <c r="B5" s="4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C00FD-6845-4ABC-9CEF-F5D989D4AA7B}">
  <sheetPr>
    <tabColor rgb="FF0000FF"/>
  </sheetPr>
  <dimension ref="B3:G14"/>
  <sheetViews>
    <sheetView workbookViewId="0">
      <selection activeCell="F20" sqref="F20"/>
    </sheetView>
  </sheetViews>
  <sheetFormatPr baseColWidth="10" defaultRowHeight="14.5" x14ac:dyDescent="0.35"/>
  <cols>
    <col min="3" max="3" width="12.90625" customWidth="1"/>
    <col min="5" max="5" width="13.7265625" customWidth="1"/>
  </cols>
  <sheetData>
    <row r="3" spans="2:7" x14ac:dyDescent="0.35">
      <c r="B3" t="s">
        <v>0</v>
      </c>
      <c r="C3" s="1" t="s">
        <v>21</v>
      </c>
      <c r="E3" s="2" t="s">
        <v>7</v>
      </c>
      <c r="F3" s="2" t="s">
        <v>4</v>
      </c>
      <c r="G3" s="2" t="s">
        <v>5</v>
      </c>
    </row>
    <row r="4" spans="2:7" x14ac:dyDescent="0.35">
      <c r="B4">
        <f>Eingabe!B4</f>
        <v>2013</v>
      </c>
      <c r="C4" s="10">
        <f>Tabelle1[[#This Row],[Miete]]/Tabelle1[[#This Row],[Miete]]-1</f>
        <v>0</v>
      </c>
      <c r="E4" s="2" t="s">
        <v>3</v>
      </c>
      <c r="F4" s="2">
        <f>MATCH(G4,Miete,0)</f>
        <v>2</v>
      </c>
      <c r="G4" s="3">
        <f>MIN(Miete)</f>
        <v>315</v>
      </c>
    </row>
    <row r="5" spans="2:7" x14ac:dyDescent="0.35">
      <c r="B5">
        <f>Eingabe!B5</f>
        <v>2014</v>
      </c>
      <c r="C5" s="11">
        <f>Tabelle1[[#This Row],[Miete]]/Eingabe!C4-1</f>
        <v>-3.0769230769230771E-2</v>
      </c>
      <c r="E5" s="2" t="s">
        <v>6</v>
      </c>
      <c r="F5" s="2">
        <f>MATCH(G5,Miete,0)</f>
        <v>11</v>
      </c>
      <c r="G5" s="3">
        <f>MAX(Miete)</f>
        <v>440</v>
      </c>
    </row>
    <row r="6" spans="2:7" x14ac:dyDescent="0.35">
      <c r="B6">
        <f>Eingabe!B6</f>
        <v>2015</v>
      </c>
      <c r="C6" s="10">
        <f>Tabelle1[[#This Row],[Miete]]/Eingabe!C5-1</f>
        <v>8.5714285714285632E-2</v>
      </c>
    </row>
    <row r="7" spans="2:7" x14ac:dyDescent="0.35">
      <c r="B7">
        <f>Eingabe!B7</f>
        <v>2016</v>
      </c>
      <c r="C7" s="11">
        <f>Tabelle1[[#This Row],[Miete]]/Eingabe!C6-1</f>
        <v>-7.8947368421052655E-2</v>
      </c>
      <c r="E7" t="s">
        <v>42</v>
      </c>
      <c r="F7">
        <v>1</v>
      </c>
      <c r="G7">
        <f>Eingabe!C4</f>
        <v>325</v>
      </c>
    </row>
    <row r="8" spans="2:7" x14ac:dyDescent="0.35">
      <c r="B8">
        <f>Eingabe!B8</f>
        <v>2017</v>
      </c>
      <c r="C8" s="10">
        <f>Tabelle1[[#This Row],[Miete]]/Eingabe!C7-1</f>
        <v>0.13015873015873014</v>
      </c>
      <c r="F8">
        <f>COUNT(Tabelle3[Entwicklung])</f>
        <v>11</v>
      </c>
      <c r="G8">
        <f>G7</f>
        <v>325</v>
      </c>
    </row>
    <row r="9" spans="2:7" x14ac:dyDescent="0.35">
      <c r="B9">
        <f>Eingabe!B9</f>
        <v>2018</v>
      </c>
      <c r="C9" s="11">
        <f>Tabelle1[[#This Row],[Miete]]/Eingabe!C8-1</f>
        <v>3.6516853932584192E-2</v>
      </c>
      <c r="F9">
        <v>11</v>
      </c>
      <c r="G9">
        <f>Eingabe!C14</f>
        <v>440</v>
      </c>
    </row>
    <row r="10" spans="2:7" x14ac:dyDescent="0.35">
      <c r="B10">
        <f>Eingabe!B10</f>
        <v>2019</v>
      </c>
      <c r="C10" s="10">
        <f>Tabelle1[[#This Row],[Miete]]/Eingabe!C9-1</f>
        <v>2.9810298102981081E-2</v>
      </c>
      <c r="E10" t="s">
        <v>43</v>
      </c>
      <c r="F10">
        <f>F9</f>
        <v>11</v>
      </c>
      <c r="G10">
        <f>AVERAGE(G8:G9)</f>
        <v>382.5</v>
      </c>
    </row>
    <row r="11" spans="2:7" x14ac:dyDescent="0.35">
      <c r="B11">
        <f>Eingabe!B11</f>
        <v>2020</v>
      </c>
      <c r="C11" s="11">
        <f>Tabelle1[[#This Row],[Miete]]/Eingabe!C10-1</f>
        <v>5.2631578947368363E-2</v>
      </c>
      <c r="E11" t="s">
        <v>36</v>
      </c>
      <c r="G11" s="12">
        <f>Eingabe!C14/Eingabe!C4-1</f>
        <v>0.35384615384615392</v>
      </c>
    </row>
    <row r="12" spans="2:7" x14ac:dyDescent="0.35">
      <c r="B12">
        <f>Eingabe!B12</f>
        <v>2021</v>
      </c>
      <c r="C12" s="10">
        <f>Tabelle1[[#This Row],[Miete]]/Eingabe!C11-1</f>
        <v>0</v>
      </c>
      <c r="E12" t="s">
        <v>8</v>
      </c>
      <c r="F12" t="s">
        <v>44</v>
      </c>
    </row>
    <row r="13" spans="2:7" x14ac:dyDescent="0.35">
      <c r="B13">
        <f>Eingabe!B13</f>
        <v>2022</v>
      </c>
      <c r="C13" s="11">
        <f>Tabelle1[[#This Row],[Miete]]/Eingabe!C12-1</f>
        <v>5.0000000000000044E-2</v>
      </c>
      <c r="E13" t="s">
        <v>10</v>
      </c>
      <c r="F13" t="str">
        <f>CONCATENATE("Anstieg seit ",Eingabe!B4," ",TEXT(G11,"+0%"))</f>
        <v>Anstieg seit 2013 +35%</v>
      </c>
    </row>
    <row r="14" spans="2:7" x14ac:dyDescent="0.35">
      <c r="B14">
        <f>Eingabe!B14</f>
        <v>2023</v>
      </c>
      <c r="C14" s="10">
        <f>Tabelle1[[#This Row],[Miete]]/Eingabe!C13-1</f>
        <v>4.7619047619047672E-2</v>
      </c>
      <c r="E14" t="s">
        <v>22</v>
      </c>
      <c r="F14" t="s">
        <v>9</v>
      </c>
    </row>
  </sheetData>
  <pageMargins left="0.7" right="0.7" top="0.78740157499999996" bottom="0.78740157499999996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A3B6F-7636-4FFB-8488-9DA04EDEB822}">
  <sheetPr>
    <tabColor theme="1"/>
  </sheetPr>
  <dimension ref="B3:D14"/>
  <sheetViews>
    <sheetView workbookViewId="0">
      <selection activeCell="E1" sqref="E1:E1048576"/>
    </sheetView>
  </sheetViews>
  <sheetFormatPr baseColWidth="10" defaultRowHeight="14.5" x14ac:dyDescent="0.35"/>
  <cols>
    <col min="4" max="4" width="14.81640625" customWidth="1"/>
    <col min="6" max="6" width="13.26953125" customWidth="1"/>
  </cols>
  <sheetData>
    <row r="3" spans="2:4" x14ac:dyDescent="0.35">
      <c r="B3" t="s">
        <v>0</v>
      </c>
      <c r="C3" t="s">
        <v>1</v>
      </c>
      <c r="D3" t="s">
        <v>2</v>
      </c>
    </row>
    <row r="4" spans="2:4" x14ac:dyDescent="0.35">
      <c r="B4">
        <v>2013</v>
      </c>
      <c r="C4">
        <v>325</v>
      </c>
      <c r="D4">
        <v>324</v>
      </c>
    </row>
    <row r="5" spans="2:4" x14ac:dyDescent="0.35">
      <c r="B5">
        <v>2014</v>
      </c>
      <c r="C5">
        <v>315</v>
      </c>
      <c r="D5">
        <v>323</v>
      </c>
    </row>
    <row r="6" spans="2:4" x14ac:dyDescent="0.35">
      <c r="B6">
        <v>2015</v>
      </c>
      <c r="C6">
        <v>342</v>
      </c>
      <c r="D6">
        <v>339</v>
      </c>
    </row>
    <row r="7" spans="2:4" x14ac:dyDescent="0.35">
      <c r="B7">
        <v>2016</v>
      </c>
      <c r="C7">
        <v>315</v>
      </c>
      <c r="D7">
        <v>349</v>
      </c>
    </row>
    <row r="8" spans="2:4" x14ac:dyDescent="0.35">
      <c r="B8">
        <v>2017</v>
      </c>
      <c r="C8">
        <v>356</v>
      </c>
      <c r="D8">
        <v>353</v>
      </c>
    </row>
    <row r="9" spans="2:4" x14ac:dyDescent="0.35">
      <c r="B9">
        <v>2018</v>
      </c>
      <c r="C9">
        <v>369</v>
      </c>
      <c r="D9">
        <v>363</v>
      </c>
    </row>
    <row r="10" spans="2:4" x14ac:dyDescent="0.35">
      <c r="B10">
        <v>2019</v>
      </c>
      <c r="C10">
        <v>380</v>
      </c>
      <c r="D10">
        <v>380</v>
      </c>
    </row>
    <row r="11" spans="2:4" x14ac:dyDescent="0.35">
      <c r="B11">
        <v>2020</v>
      </c>
      <c r="C11">
        <v>400</v>
      </c>
      <c r="D11">
        <v>400</v>
      </c>
    </row>
    <row r="12" spans="2:4" x14ac:dyDescent="0.35">
      <c r="B12">
        <v>2021</v>
      </c>
      <c r="C12">
        <v>400</v>
      </c>
      <c r="D12">
        <v>391</v>
      </c>
    </row>
    <row r="13" spans="2:4" x14ac:dyDescent="0.35">
      <c r="B13">
        <v>2022</v>
      </c>
      <c r="C13">
        <v>420</v>
      </c>
      <c r="D13">
        <v>435</v>
      </c>
    </row>
    <row r="14" spans="2:4" x14ac:dyDescent="0.35">
      <c r="B14">
        <v>2023</v>
      </c>
      <c r="C14">
        <v>440</v>
      </c>
      <c r="D14">
        <v>458</v>
      </c>
    </row>
  </sheetData>
  <phoneticPr fontId="14" type="noConversion"/>
  <pageMargins left="0.7" right="0.7" top="0.78740157499999996" bottom="0.78740157499999996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E3E2-DD15-4163-9DD6-7D65604B03FD}">
  <dimension ref="B1:H14"/>
  <sheetViews>
    <sheetView showGridLines="0" showRowColHeaders="0" workbookViewId="0">
      <selection activeCell="F12" sqref="F12:H14"/>
    </sheetView>
  </sheetViews>
  <sheetFormatPr baseColWidth="10" defaultColWidth="11.36328125" defaultRowHeight="12.5" x14ac:dyDescent="0.25"/>
  <cols>
    <col min="1" max="1" width="1.36328125" style="5" customWidth="1"/>
    <col min="2" max="4" width="11.36328125" style="5"/>
    <col min="5" max="5" width="17" style="5" customWidth="1"/>
    <col min="6" max="7" width="11.36328125" style="5"/>
    <col min="8" max="8" width="27" style="5" customWidth="1"/>
    <col min="9" max="9" width="1.6328125" style="5" customWidth="1"/>
    <col min="10" max="16384" width="11.36328125" style="5"/>
  </cols>
  <sheetData>
    <row r="1" spans="2:8" ht="9" customHeight="1" thickBot="1" x14ac:dyDescent="0.3"/>
    <row r="2" spans="2:8" ht="16" thickBot="1" x14ac:dyDescent="0.4">
      <c r="B2" s="17" t="s">
        <v>11</v>
      </c>
      <c r="C2" s="18"/>
      <c r="D2" s="18"/>
      <c r="E2" s="18"/>
      <c r="F2" s="18"/>
      <c r="G2" s="18"/>
      <c r="H2" s="19"/>
    </row>
    <row r="3" spans="2:8" ht="21.75" customHeight="1" x14ac:dyDescent="0.3">
      <c r="B3" s="20" t="s">
        <v>12</v>
      </c>
      <c r="C3" s="21"/>
      <c r="D3" s="21"/>
      <c r="E3" s="21"/>
      <c r="F3" s="21"/>
      <c r="G3" s="21"/>
      <c r="H3" s="22"/>
    </row>
    <row r="4" spans="2:8" ht="21.75" customHeight="1" x14ac:dyDescent="0.35">
      <c r="B4" s="23" t="s">
        <v>13</v>
      </c>
      <c r="C4" s="24"/>
      <c r="D4" s="24"/>
      <c r="E4" s="24"/>
      <c r="F4" s="24"/>
      <c r="G4" s="24"/>
      <c r="H4" s="25"/>
    </row>
    <row r="5" spans="2:8" ht="21.75" customHeight="1" x14ac:dyDescent="0.3">
      <c r="B5" s="26" t="s">
        <v>14</v>
      </c>
      <c r="C5" s="27"/>
      <c r="D5" s="27"/>
      <c r="E5" s="27"/>
      <c r="F5" s="27"/>
      <c r="G5" s="27"/>
      <c r="H5" s="28"/>
    </row>
    <row r="6" spans="2:8" ht="21.75" customHeight="1" x14ac:dyDescent="0.3">
      <c r="B6" s="29" t="s">
        <v>15</v>
      </c>
      <c r="C6" s="30"/>
      <c r="D6" s="30"/>
      <c r="E6" s="30"/>
      <c r="F6" s="30"/>
      <c r="G6" s="30"/>
      <c r="H6" s="31"/>
    </row>
    <row r="7" spans="2:8" ht="21.75" customHeight="1" thickBot="1" x14ac:dyDescent="0.35">
      <c r="B7" s="32" t="s">
        <v>16</v>
      </c>
      <c r="C7" s="33"/>
      <c r="D7" s="33"/>
      <c r="E7" s="33"/>
      <c r="F7" s="33"/>
      <c r="G7" s="33"/>
      <c r="H7" s="34"/>
    </row>
    <row r="9" spans="2:8" ht="13" x14ac:dyDescent="0.3">
      <c r="B9" s="15"/>
      <c r="C9" s="15"/>
      <c r="D9" s="15"/>
      <c r="E9" s="15"/>
      <c r="F9" s="15"/>
      <c r="G9" s="15"/>
      <c r="H9" s="15"/>
    </row>
    <row r="10" spans="2:8" ht="21.75" customHeight="1" x14ac:dyDescent="0.25"/>
    <row r="11" spans="2:8" ht="21.75" customHeight="1" x14ac:dyDescent="0.25"/>
    <row r="12" spans="2:8" ht="21.75" customHeight="1" x14ac:dyDescent="0.25">
      <c r="F12" s="16"/>
      <c r="G12" s="16"/>
      <c r="H12" s="16"/>
    </row>
    <row r="13" spans="2:8" ht="21.75" customHeight="1" x14ac:dyDescent="0.35">
      <c r="B13" s="6"/>
      <c r="F13" s="16"/>
      <c r="G13" s="16"/>
      <c r="H13" s="16"/>
    </row>
    <row r="14" spans="2:8" ht="21.75" customHeight="1" x14ac:dyDescent="0.25">
      <c r="F14" s="16"/>
      <c r="G14" s="16"/>
      <c r="H14" s="16"/>
    </row>
  </sheetData>
  <mergeCells count="8">
    <mergeCell ref="B9:H9"/>
    <mergeCell ref="F12:H14"/>
    <mergeCell ref="B2:H2"/>
    <mergeCell ref="B3:H3"/>
    <mergeCell ref="B4:H4"/>
    <mergeCell ref="B5:H5"/>
    <mergeCell ref="B6:H6"/>
    <mergeCell ref="B7:H7"/>
  </mergeCells>
  <hyperlinks>
    <hyperlink ref="B3:H3" r:id="rId1" tooltip="Newsletter" display="Durch den Newsletter Controlling EXCELlent" xr:uid="{C47DF4C3-79F7-4F88-8E31-A015157D58AA}"/>
    <hyperlink ref="B4:H4" r:id="rId2" tooltip="BLOG" display="Im BLOG Controlling EXCELLent" xr:uid="{EC2F03B5-973F-486B-A392-324E76FFE1FA}"/>
    <hyperlink ref="B5:H5" r:id="rId3" tooltip="XING-Gruppe" display="In der LinkedIn-Gruppe Modern Excel &amp; Co. im Controlling" xr:uid="{5CC8FA7A-E1FD-4592-AF7D-927D30085981}"/>
    <hyperlink ref="B6:H6" r:id="rId4" display="Warum verwenden wir Registerfarben?" xr:uid="{7F39A7B2-0EEC-4531-A7E1-43C670AAF4AE}"/>
    <hyperlink ref="B7:H7" r:id="rId5" display="Professionelle Diagramme mit Excel erstellen" xr:uid="{6CA2845F-E1DA-47E4-B390-DA82FC1E79E4}"/>
  </hyperlinks>
  <pageMargins left="0.7" right="0.7" top="0.78740157499999996" bottom="0.78740157499999996" header="0.3" footer="0.3"/>
  <pageSetup paperSize="9" orientation="portrait" r:id="rId6"/>
  <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N 3 C O V r J 3 J b W m A A A A 9 g A A A B I A H A B D b 2 5 m a W c v U G F j a 2 F n Z S 5 4 b W w g o h g A K K A U A A A A A A A A A A A A A A A A A A A A A A A A A A A A h Y + x D o I w G I R f h X S n L U U T Q 3 7 K o G 6 S m J g Y 1 6 Z U a I R i a L G 8 m 4 O P 5 C u I U d T N 8 e 6 + S + 7 u 1 x t k Q 1 M H F 9 V Z 3 Z o U R Z i i Q B n Z F t q U K e r d M V y g j M N W y J M o V T D C x i a D 1 S m q n D s n h H j v s Y 9 x 2 5 W E U R q R Q 7 7 Z y U o 1 I t T G O m G k Q p 9 W 8 b + F O O x f Y z j D U T T H b B Z j C m Q y I d f m C 7 B x 7 z P 9 M W H Z 1 6 7 v F C 9 U u F o D m S S Q 9 w f + A F B L A w Q U A A I A C A A 3 c I 5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3 C O V i i K R 7 g O A A A A E Q A A A B M A H A B G b 3 J t d W x h c y 9 T Z W N 0 a W 9 u M S 5 t I K I Y A C i g F A A A A A A A A A A A A A A A A A A A A A A A A A A A A C t O T S 7 J z M 9 T C I b Q h t Y A U E s B A i 0 A F A A C A A g A N 3 C O V r J 3 J b W m A A A A 9 g A A A B I A A A A A A A A A A A A A A A A A A A A A A E N v b m Z p Z y 9 Q Y W N r Y W d l L n h t b F B L A Q I t A B Q A A g A I A D d w j l Y P y u m r p A A A A O k A A A A T A A A A A A A A A A A A A A A A A P I A A A B b Q 2 9 u d G V u d F 9 U e X B l c 1 0 u e G 1 s U E s B A i 0 A F A A C A A g A N 3 C O V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O D b c 0 X Z Z 7 x H i U C B Q u A Y R f k A A A A A A g A A A A A A E G Y A A A A B A A A g A A A A R u E Z A B H Y g T Y r s n O Z r e 5 b r l 9 7 P n Y k E 1 o n q o i x f 3 x m V X Q A A A A A D o A A A A A C A A A g A A A A X 2 6 B s r o N J u H W m b z Q P U d u b / d D C W i B + e r h 0 o P p E A v W 2 / h Q A A A A N C B O 5 T r + k z Q 6 K D N U H 8 L t e C F 5 v x a g m p v 1 z n a E Z H S / 2 F l H N u h E s g d 8 S r f g i E f A E G g 4 6 s m k 2 Y b n R 6 l V s t t b a J F 2 o K 9 h x 4 e b / M / e J j S x n q j V b P B A A A A A F 7 d O 2 4 k R 9 b 9 k H N H j d N J c p b F L H x u X v P v c / / G o l o E L O i S + N w o Z l y g U K q N u x f C D c e 9 L h l D m c L a 8 m n w 4 k R r 5 N S 2 p B A =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4D3679B8B6E274DA14985E1F19DBCC9" ma:contentTypeVersion="14" ma:contentTypeDescription="Ein neues Dokument erstellen." ma:contentTypeScope="" ma:versionID="fb24494a94ebf3790379c30516663a90">
  <xsd:schema xmlns:xsd="http://www.w3.org/2001/XMLSchema" xmlns:xs="http://www.w3.org/2001/XMLSchema" xmlns:p="http://schemas.microsoft.com/office/2006/metadata/properties" xmlns:ns2="2961df76-d0d5-43cf-a3df-55fc5766bc48" xmlns:ns3="b6853ed4-558a-4820-8d06-c48b1c7b8e35" targetNamespace="http://schemas.microsoft.com/office/2006/metadata/properties" ma:root="true" ma:fieldsID="2bd4d4f107f1cc0dfceff168b8ba8429" ns2:_="" ns3:_="">
    <xsd:import namespace="2961df76-d0d5-43cf-a3df-55fc5766bc48"/>
    <xsd:import namespace="b6853ed4-558a-4820-8d06-c48b1c7b8e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61df76-d0d5-43cf-a3df-55fc5766bc4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9ba5e109-5dbb-44cd-b041-d501548941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53ed4-558a-4820-8d06-c48b1c7b8e3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37016049-dd67-4522-8d65-20ca02d7818d}" ma:internalName="TaxCatchAll" ma:showField="CatchAllData" ma:web="b6853ed4-558a-4820-8d06-c48b1c7b8e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F02962-C5C8-4812-930F-0CCDA59FB19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F46D541-356D-45A7-BBEF-C5180D6F62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FD87D8-4922-4558-94B5-B28F7865E0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61df76-d0d5-43cf-a3df-55fc5766bc48"/>
    <ds:schemaRef ds:uri="b6853ed4-558a-4820-8d06-c48b1c7b8e3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Original</vt:lpstr>
      <vt:lpstr>Vorschlag</vt:lpstr>
      <vt:lpstr>Verabeitung</vt:lpstr>
      <vt:lpstr>Eingabe</vt:lpstr>
      <vt:lpstr>Mehr Informationen</vt:lpstr>
      <vt:lpstr>Jahr</vt:lpstr>
      <vt:lpstr>Miete</vt:lpstr>
      <vt:lpstr>Ø_MMI_Scoring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Pollmann</dc:creator>
  <cp:lastModifiedBy>Rainer Pollmann</cp:lastModifiedBy>
  <dcterms:created xsi:type="dcterms:W3CDTF">2023-04-14T06:15:09Z</dcterms:created>
  <dcterms:modified xsi:type="dcterms:W3CDTF">2023-05-05T06:11:28Z</dcterms:modified>
</cp:coreProperties>
</file>