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/colors5.xml" ContentType="application/vnd.ms-office.chartcolorstyle+xml"/>
  <Override PartName="/xl/charts/style5.xml" ContentType="application/vnd.ms-office.chartstyle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olors4.xml" ContentType="application/vnd.ms-office.chartcolorstyle+xml"/>
  <Override PartName="/xl/charts/style4.xml" ContentType="application/vnd.ms-office.chartstyle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(D)\AktuellerNewsletter\20181101\"/>
    </mc:Choice>
  </mc:AlternateContent>
  <xr:revisionPtr revIDLastSave="0" documentId="10_ncr:100000_{30EB7562-39ED-49FF-BF63-E1BEA646DACB}" xr6:coauthVersionLast="31" xr6:coauthVersionMax="31" xr10:uidLastSave="{00000000-0000-0000-0000-000000000000}"/>
  <bookViews>
    <workbookView xWindow="0" yWindow="0" windowWidth="28800" windowHeight="12225" xr2:uid="{888302FF-394B-47AC-9663-66D14064E063}"/>
  </bookViews>
  <sheets>
    <sheet name="Original" sheetId="1" r:id="rId1"/>
    <sheet name="Ausgabe 1" sheetId="5" r:id="rId2"/>
    <sheet name="Ausgabe 2" sheetId="6" r:id="rId3"/>
    <sheet name="Ausgabe 3" sheetId="7" r:id="rId4"/>
    <sheet name="Eingabe" sheetId="3" r:id="rId5"/>
    <sheet name="Verarbeitung" sheetId="4" r:id="rId6"/>
    <sheet name="Mehr Informationen" sheetId="2" r:id="rId7"/>
  </sheets>
  <definedNames>
    <definedName name="beamtete_Staatssekretäre">Eingabe!$C$9</definedName>
    <definedName name="Name">Eingabe!$B$3:$B$8</definedName>
    <definedName name="Titel1">Eingabe!$F$2</definedName>
    <definedName name="Zahl">Eingabe!$C$3:$C$8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7" l="1"/>
  <c r="B2" i="7"/>
  <c r="B20" i="6" l="1"/>
  <c r="B20" i="5" l="1"/>
  <c r="B2" i="6"/>
  <c r="B2" i="5"/>
  <c r="C16" i="4" l="1"/>
  <c r="C15" i="4"/>
  <c r="C14" i="4"/>
  <c r="C13" i="4"/>
  <c r="C12" i="4"/>
  <c r="C11" i="4"/>
  <c r="C3" i="4"/>
  <c r="C4" i="4"/>
  <c r="C5" i="4"/>
  <c r="C6" i="4"/>
  <c r="C7" i="4"/>
  <c r="C8" i="4"/>
  <c r="F5" i="4" l="1"/>
  <c r="F8" i="4"/>
  <c r="F4" i="4"/>
  <c r="F13" i="4"/>
  <c r="F3" i="4"/>
  <c r="F14" i="4"/>
  <c r="F7" i="4"/>
  <c r="F6" i="4"/>
  <c r="F11" i="4"/>
  <c r="F15" i="4"/>
  <c r="F12" i="4"/>
  <c r="F16" i="4"/>
  <c r="B3" i="4"/>
  <c r="D3" i="4" s="1"/>
  <c r="B6" i="4"/>
  <c r="B5" i="4"/>
  <c r="E5" i="4" s="1"/>
  <c r="B7" i="4"/>
  <c r="D7" i="4" s="1"/>
  <c r="B12" i="4"/>
  <c r="D12" i="4" s="1"/>
  <c r="B16" i="4"/>
  <c r="B13" i="4"/>
  <c r="B14" i="4"/>
  <c r="B11" i="4"/>
  <c r="B15" i="4"/>
  <c r="B8" i="4"/>
  <c r="B4" i="4"/>
  <c r="E3" i="4" l="1"/>
  <c r="E7" i="4"/>
  <c r="D5" i="4"/>
  <c r="E12" i="4"/>
  <c r="E6" i="4"/>
  <c r="D6" i="4"/>
  <c r="E4" i="4"/>
  <c r="D4" i="4"/>
  <c r="D13" i="4"/>
  <c r="E13" i="4"/>
  <c r="E16" i="4"/>
  <c r="D16" i="4"/>
  <c r="D14" i="4"/>
  <c r="E14" i="4"/>
  <c r="E8" i="4"/>
  <c r="D8" i="4"/>
  <c r="E15" i="4"/>
  <c r="D15" i="4"/>
  <c r="E11" i="4"/>
  <c r="D11" i="4"/>
</calcChain>
</file>

<file path=xl/sharedStrings.xml><?xml version="1.0" encoding="utf-8"?>
<sst xmlns="http://schemas.openxmlformats.org/spreadsheetml/2006/main" count="56" uniqueCount="37">
  <si>
    <t>In der XING-Gruppe Controlling meets Excel &amp; Co.</t>
  </si>
  <si>
    <t>Im BLOG Controlling EXCELLent</t>
  </si>
  <si>
    <t>Durch den Newsletter Controlling EXCELlent</t>
  </si>
  <si>
    <t>Weitere Informationen rund um das Thema erhalten Sie:</t>
  </si>
  <si>
    <t>Hans</t>
  </si>
  <si>
    <t>Frauen</t>
  </si>
  <si>
    <t>Karl</t>
  </si>
  <si>
    <t>Klaus</t>
  </si>
  <si>
    <t>Walter</t>
  </si>
  <si>
    <t>Günther</t>
  </si>
  <si>
    <t>Name</t>
  </si>
  <si>
    <t>Zahl</t>
  </si>
  <si>
    <t>Anteil</t>
  </si>
  <si>
    <t>Männer</t>
  </si>
  <si>
    <t>Was uns daran nicht gefällt:</t>
  </si>
  <si>
    <t>1.</t>
  </si>
  <si>
    <t>2.</t>
  </si>
  <si>
    <t>Titel1:</t>
  </si>
  <si>
    <t>Mehr Hans als Frau</t>
  </si>
  <si>
    <t>beamtete Staatssekretäre</t>
  </si>
  <si>
    <t xml:space="preserve">https://www.zeit.de/politik/deutschland/2018-09/gleichberechtigung-frauen-diskriminierung-fuehrungspositionen-ministerien </t>
  </si>
  <si>
    <t>Was uns daran gefällt:</t>
  </si>
  <si>
    <t>Der Titel ist witzig und zutreffend!</t>
  </si>
  <si>
    <t>Der Untertitel ist aussagestark, wird aber leider nicht vom Bild unterstützt (19 Frauen &lt;&gt; 3%!</t>
  </si>
  <si>
    <t>Der gewählte Diagrammtyp (Säulen-Diagramm) steht für Entwicklung. Hier werden aber Anteile / Vergleich dargestellt.</t>
  </si>
  <si>
    <t>Die dargestellten Säumen ergeben in Summe nicht die 692 beamteten Staatssekretäre.</t>
  </si>
  <si>
    <t>So könnte das Thema dargestellt werden:</t>
  </si>
  <si>
    <t>Das Balken-Diagramm steht für den Vergleich, also Darstellung von Größenunterschieden</t>
  </si>
  <si>
    <t>Nun ist deutlich erkennbar, dass es mehr Staatssekretäre mit dem Vornamen Hans, als Frauen insgesamt gegeben hat</t>
  </si>
  <si>
    <t>3.</t>
  </si>
  <si>
    <t>Ebenso die Darstellung von Anteillen. Allerdings stiummt die Grundgesamtheit nicht, die liegt bei 692!</t>
  </si>
  <si>
    <t>Es ist nicht sofort erkennbar, dass das Segment Hans das größte ist</t>
  </si>
  <si>
    <t>Hier wird herausgearbeitet, dass Frauen deutlich weniger als verbeamtete Staatssekretäre berufen werden</t>
  </si>
  <si>
    <t>Das Segement der Hänse &amp; Co. wird dann noch mal separat als Säule dargestellt</t>
  </si>
  <si>
    <t>Die Anteile könnten auch mit einem Kreis-Diagramm dargestellt werden. Das benötigt allerdings mehr Platz</t>
  </si>
  <si>
    <t>So müsste das Thema eigentlich dargestellt werden:</t>
  </si>
  <si>
    <t>Aber…..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</si>
</sst>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2"/>
    <xf numFmtId="0" fontId="2" fillId="0" borderId="0" xfId="2" applyBorder="1"/>
    <xf numFmtId="0" fontId="0" fillId="0" borderId="0" xfId="0" applyAlignment="1">
      <alignment horizontal="right"/>
    </xf>
    <xf numFmtId="9" fontId="0" fillId="0" borderId="0" xfId="1" applyFont="1"/>
    <xf numFmtId="0" fontId="8" fillId="3" borderId="0" xfId="0" applyFont="1" applyFill="1"/>
    <xf numFmtId="0" fontId="0" fillId="0" borderId="0" xfId="0" applyAlignment="1">
      <alignment horizontal="right" vertical="top"/>
    </xf>
    <xf numFmtId="0" fontId="9" fillId="0" borderId="0" xfId="5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3" applyFont="1" applyBorder="1" applyAlignment="1" applyProtection="1"/>
    <xf numFmtId="0" fontId="7" fillId="2" borderId="11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7" fillId="2" borderId="9" xfId="2" applyFont="1" applyFill="1" applyBorder="1" applyAlignment="1">
      <alignment horizontal="center"/>
    </xf>
    <xf numFmtId="0" fontId="6" fillId="0" borderId="8" xfId="4" applyFont="1" applyBorder="1" applyAlignment="1" applyProtection="1"/>
    <xf numFmtId="0" fontId="6" fillId="0" borderId="7" xfId="4" applyFont="1" applyBorder="1" applyAlignment="1" applyProtection="1"/>
    <xf numFmtId="0" fontId="6" fillId="0" borderId="6" xfId="4" applyFont="1" applyBorder="1" applyAlignment="1" applyProtection="1"/>
    <xf numFmtId="0" fontId="6" fillId="0" borderId="5" xfId="4" applyFont="1" applyBorder="1" applyAlignment="1" applyProtection="1"/>
    <xf numFmtId="0" fontId="6" fillId="0" borderId="0" xfId="4" applyFont="1" applyBorder="1" applyAlignment="1" applyProtection="1"/>
    <xf numFmtId="0" fontId="6" fillId="0" borderId="4" xfId="4" applyFont="1" applyBorder="1" applyAlignment="1" applyProtection="1"/>
    <xf numFmtId="0" fontId="4" fillId="0" borderId="5" xfId="3" applyFont="1" applyBorder="1" applyAlignment="1" applyProtection="1"/>
    <xf numFmtId="0" fontId="4" fillId="0" borderId="4" xfId="3" applyFont="1" applyBorder="1" applyAlignment="1" applyProtection="1"/>
    <xf numFmtId="0" fontId="4" fillId="0" borderId="3" xfId="3" applyFont="1" applyBorder="1" applyAlignment="1" applyProtection="1"/>
    <xf numFmtId="0" fontId="4" fillId="0" borderId="2" xfId="3" applyFont="1" applyBorder="1" applyAlignment="1" applyProtection="1"/>
    <xf numFmtId="0" fontId="4" fillId="0" borderId="1" xfId="3" applyFont="1" applyBorder="1" applyAlignment="1" applyProtection="1"/>
  </cellXfs>
  <cellStyles count="6">
    <cellStyle name="Hyperlink 2" xfId="3" xr:uid="{52E77E1E-BEDE-411D-8995-B8401DE3FAE9}"/>
    <cellStyle name="Link" xfId="5" builtinId="8"/>
    <cellStyle name="Link 2" xfId="4" xr:uid="{57274B1E-E6AA-4737-9A02-97118092FBCE}"/>
    <cellStyle name="Prozent" xfId="1" builtinId="5"/>
    <cellStyle name="Standard" xfId="0" builtinId="0"/>
    <cellStyle name="Standard 2" xfId="2" xr:uid="{2D4D9234-FBD3-4F95-961C-0B89BA405562}"/>
  </cellStyles>
  <dxfs count="10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89209682123062E-2"/>
          <c:y val="0.17407407407407408"/>
          <c:w val="0.89564041994750654"/>
          <c:h val="0.785185185185185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Verarbeitung!$D$2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Verarbeitung!$B$3:$B$8</c:f>
              <c:strCache>
                <c:ptCount val="6"/>
                <c:pt idx="0">
                  <c:v>Günther</c:v>
                </c:pt>
                <c:pt idx="1">
                  <c:v>Walter</c:v>
                </c:pt>
                <c:pt idx="2">
                  <c:v>Klaus</c:v>
                </c:pt>
                <c:pt idx="3">
                  <c:v>Karl</c:v>
                </c:pt>
                <c:pt idx="4">
                  <c:v>Frauen</c:v>
                </c:pt>
                <c:pt idx="5">
                  <c:v>Hans</c:v>
                </c:pt>
              </c:strCache>
            </c:strRef>
          </c:cat>
          <c:val>
            <c:numRef>
              <c:f>Verarbeitung!$D$3:$D$8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#N/A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8-4E69-B148-C729999337DF}"/>
            </c:ext>
          </c:extLst>
        </c:ser>
        <c:ser>
          <c:idx val="1"/>
          <c:order val="1"/>
          <c:tx>
            <c:strRef>
              <c:f>Verarbeitung!$E$2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Verarbeitung!$E$3:$E$8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8-4E69-B148-C729999337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54552624"/>
        <c:axId val="554554920"/>
      </c:barChart>
      <c:catAx>
        <c:axId val="55455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4554920"/>
        <c:crosses val="autoZero"/>
        <c:auto val="1"/>
        <c:lblAlgn val="ctr"/>
        <c:lblOffset val="100"/>
        <c:noMultiLvlLbl val="0"/>
      </c:catAx>
      <c:valAx>
        <c:axId val="55455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455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89209682123062E-2"/>
          <c:y val="0.11372549019607843"/>
          <c:w val="0.89564041994750654"/>
          <c:h val="0.843137254901960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Verarbeitung!$D$2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Verarbeitung!$B$3:$B$8</c:f>
              <c:strCache>
                <c:ptCount val="6"/>
                <c:pt idx="0">
                  <c:v>Günther</c:v>
                </c:pt>
                <c:pt idx="1">
                  <c:v>Walter</c:v>
                </c:pt>
                <c:pt idx="2">
                  <c:v>Klaus</c:v>
                </c:pt>
                <c:pt idx="3">
                  <c:v>Karl</c:v>
                </c:pt>
                <c:pt idx="4">
                  <c:v>Frauen</c:v>
                </c:pt>
                <c:pt idx="5">
                  <c:v>Hans</c:v>
                </c:pt>
              </c:strCache>
            </c:strRef>
          </c:cat>
          <c:val>
            <c:numRef>
              <c:f>Verarbeitung!$D$3:$D$8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#N/A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F-4099-963E-40D5C48E9CAB}"/>
            </c:ext>
          </c:extLst>
        </c:ser>
        <c:ser>
          <c:idx val="1"/>
          <c:order val="1"/>
          <c:tx>
            <c:strRef>
              <c:f>Verarbeitung!$E$2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Verarbeitung!$E$3:$E$8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F-4099-963E-40D5C48E9CAB}"/>
            </c:ext>
          </c:extLst>
        </c:ser>
        <c:ser>
          <c:idx val="2"/>
          <c:order val="2"/>
          <c:tx>
            <c:strRef>
              <c:f>Verarbeitung!$F$10</c:f>
              <c:strCache>
                <c:ptCount val="1"/>
                <c:pt idx="0">
                  <c:v>Anteil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Verarbeitung!$F$11:$F$16</c:f>
              <c:numCache>
                <c:formatCode>0%</c:formatCode>
                <c:ptCount val="6"/>
                <c:pt idx="0">
                  <c:v>0.12621359223300971</c:v>
                </c:pt>
                <c:pt idx="1">
                  <c:v>0.13592233009708737</c:v>
                </c:pt>
                <c:pt idx="2">
                  <c:v>0.14563106796116504</c:v>
                </c:pt>
                <c:pt idx="3">
                  <c:v>0.17475728155339806</c:v>
                </c:pt>
                <c:pt idx="4">
                  <c:v>0.18446601941747573</c:v>
                </c:pt>
                <c:pt idx="5">
                  <c:v>0.23300970873786409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F-4099-963E-40D5C48E9C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54552624"/>
        <c:axId val="554554920"/>
      </c:barChart>
      <c:catAx>
        <c:axId val="55455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4554920"/>
        <c:crosses val="autoZero"/>
        <c:auto val="1"/>
        <c:lblAlgn val="ctr"/>
        <c:lblOffset val="100"/>
        <c:noMultiLvlLbl val="0"/>
      </c:catAx>
      <c:valAx>
        <c:axId val="55455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455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0"/>
        <c:ser>
          <c:idx val="0"/>
          <c:order val="0"/>
          <c:tx>
            <c:strRef>
              <c:f>Verarbeitung!$C$2</c:f>
              <c:strCache>
                <c:ptCount val="1"/>
                <c:pt idx="0">
                  <c:v>Zahl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59-4186-A3F9-A73C4E892A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Verarbeitung!$B$3:$B$8</c:f>
              <c:strCache>
                <c:ptCount val="6"/>
                <c:pt idx="0">
                  <c:v>Günther</c:v>
                </c:pt>
                <c:pt idx="1">
                  <c:v>Walter</c:v>
                </c:pt>
                <c:pt idx="2">
                  <c:v>Klaus</c:v>
                </c:pt>
                <c:pt idx="3">
                  <c:v>Karl</c:v>
                </c:pt>
                <c:pt idx="4">
                  <c:v>Frauen</c:v>
                </c:pt>
                <c:pt idx="5">
                  <c:v>Hans</c:v>
                </c:pt>
              </c:strCache>
            </c:strRef>
          </c:cat>
          <c:val>
            <c:numRef>
              <c:f>Verarbeitung!$C$3:$C$8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59-4186-A3F9-A73C4E892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4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70370370370372E-2"/>
          <c:y val="0.10109628401712943"/>
          <c:w val="0.8212962962962963"/>
          <c:h val="0.78728111617626739"/>
        </c:manualLayout>
      </c:layout>
      <c:ofPieChart>
        <c:ofPieType val="bar"/>
        <c:varyColors val="1"/>
        <c:ser>
          <c:idx val="0"/>
          <c:order val="0"/>
          <c:tx>
            <c:strRef>
              <c:f>Verarbeitung!$C$2</c:f>
              <c:strCache>
                <c:ptCount val="1"/>
                <c:pt idx="0">
                  <c:v>Zahl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BC-4BC3-A428-20D4EBDEDA7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BC-4BC3-A428-20D4EBDEDA76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BC-4BC3-A428-20D4EBDEDA76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BC-4BC3-A428-20D4EBDEDA76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BC-4BC3-A428-20D4EBDEDA76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BC-4BC3-A428-20D4EBDEDA76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FBC-4BC3-A428-20D4EBDEDA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Verarbeitung!$B$3:$B$8</c:f>
              <c:strCache>
                <c:ptCount val="6"/>
                <c:pt idx="0">
                  <c:v>Günther</c:v>
                </c:pt>
                <c:pt idx="1">
                  <c:v>Walter</c:v>
                </c:pt>
                <c:pt idx="2">
                  <c:v>Klaus</c:v>
                </c:pt>
                <c:pt idx="3">
                  <c:v>Karl</c:v>
                </c:pt>
                <c:pt idx="4">
                  <c:v>Frauen</c:v>
                </c:pt>
                <c:pt idx="5">
                  <c:v>Hans</c:v>
                </c:pt>
              </c:strCache>
            </c:strRef>
          </c:cat>
          <c:val>
            <c:numRef>
              <c:f>Verarbeitung!$C$3:$C$8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FBC-4BC3-A428-20D4EBDED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69"/>
        <c:splitType val="cust"/>
        <c:custSplit>
          <c:secondPiePt val="0"/>
          <c:secondPiePt val="1"/>
          <c:secondPiePt val="2"/>
          <c:secondPiePt val="3"/>
          <c:secondPiePt val="5"/>
        </c:custSplit>
        <c:secondPieSize val="86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87809857101196"/>
          <c:y val="0.17407407407407408"/>
          <c:w val="0.75675153105861781"/>
          <c:h val="0.785185185185185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Verarbeitung!$D$2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C9-42D4-8DA5-C58A0BC2F4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Eingabe!$B$3:$B$9</c:f>
              <c:strCache>
                <c:ptCount val="7"/>
                <c:pt idx="0">
                  <c:v>Hans</c:v>
                </c:pt>
                <c:pt idx="1">
                  <c:v>Frauen</c:v>
                </c:pt>
                <c:pt idx="2">
                  <c:v>Karl</c:v>
                </c:pt>
                <c:pt idx="3">
                  <c:v>Klaus</c:v>
                </c:pt>
                <c:pt idx="4">
                  <c:v>Walter</c:v>
                </c:pt>
                <c:pt idx="5">
                  <c:v>Günther</c:v>
                </c:pt>
                <c:pt idx="6">
                  <c:v>beamtete Staatssekretäre</c:v>
                </c:pt>
              </c:strCache>
            </c:strRef>
          </c:cat>
          <c:val>
            <c:numRef>
              <c:f>Eingabe!$C$3:$C$9</c:f>
              <c:numCache>
                <c:formatCode>General</c:formatCode>
                <c:ptCount val="7"/>
                <c:pt idx="0">
                  <c:v>24</c:v>
                </c:pt>
                <c:pt idx="1">
                  <c:v>19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9-42D4-8DA5-C58A0BC2F417}"/>
            </c:ext>
          </c:extLst>
        </c:ser>
        <c:ser>
          <c:idx val="1"/>
          <c:order val="1"/>
          <c:tx>
            <c:strRef>
              <c:f>Verarbeitung!$E$2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9-42D4-8DA5-C58A0BC2F4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Eingabe!$B$3:$B$9</c:f>
              <c:strCache>
                <c:ptCount val="7"/>
                <c:pt idx="0">
                  <c:v>Hans</c:v>
                </c:pt>
                <c:pt idx="1">
                  <c:v>Frauen</c:v>
                </c:pt>
                <c:pt idx="2">
                  <c:v>Karl</c:v>
                </c:pt>
                <c:pt idx="3">
                  <c:v>Klaus</c:v>
                </c:pt>
                <c:pt idx="4">
                  <c:v>Walter</c:v>
                </c:pt>
                <c:pt idx="5">
                  <c:v>Günther</c:v>
                </c:pt>
                <c:pt idx="6">
                  <c:v>beamtete Staatssekretäre</c:v>
                </c:pt>
              </c:strCache>
            </c:strRef>
          </c:cat>
          <c:val>
            <c:numRef>
              <c:f>Verarbeitung!$E$3:$E$8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9-42D4-8DA5-C58A0BC2F4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54552624"/>
        <c:axId val="554554920"/>
      </c:barChart>
      <c:catAx>
        <c:axId val="55455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4554920"/>
        <c:crosses val="autoZero"/>
        <c:auto val="1"/>
        <c:lblAlgn val="ctr"/>
        <c:lblOffset val="100"/>
        <c:noMultiLvlLbl val="0"/>
      </c:catAx>
      <c:valAx>
        <c:axId val="55455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455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Ausgabe 1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Ausgabe 2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Mehr Informationen'!A1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Ausgabe 2'!A1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124693</xdr:colOff>
      <xdr:row>17</xdr:row>
      <xdr:rowOff>67136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7430396-6D90-49C9-B778-D3EA7BCE3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20693" cy="3305636"/>
        </a:xfrm>
        <a:prstGeom prst="rect">
          <a:avLst/>
        </a:prstGeom>
      </xdr:spPr>
    </xdr:pic>
    <xdr:clientData/>
  </xdr:twoCellAnchor>
  <xdr:twoCellAnchor>
    <xdr:from>
      <xdr:col>9</xdr:col>
      <xdr:colOff>590762</xdr:colOff>
      <xdr:row>13</xdr:row>
      <xdr:rowOff>190076</xdr:rowOff>
    </xdr:from>
    <xdr:to>
      <xdr:col>13</xdr:col>
      <xdr:colOff>346710</xdr:colOff>
      <xdr:row>16</xdr:row>
      <xdr:rowOff>190076</xdr:rowOff>
    </xdr:to>
    <xdr:sp macro="" textlink="">
      <xdr:nvSpPr>
        <xdr:cNvPr id="4" name="AutoShape 4">
          <a:hlinkClick xmlns:r="http://schemas.openxmlformats.org/officeDocument/2006/relationships" r:id="rId2" tooltip="Zur Berechnung"/>
          <a:extLst>
            <a:ext uri="{FF2B5EF4-FFF2-40B4-BE49-F238E27FC236}">
              <a16:creationId xmlns:a16="http://schemas.microsoft.com/office/drawing/2014/main" id="{B4B4EBD1-472E-4216-BBCA-3564B1BAE0B2}"/>
            </a:ext>
          </a:extLst>
        </xdr:cNvPr>
        <xdr:cNvSpPr>
          <a:spLocks noChangeArrowheads="1"/>
        </xdr:cNvSpPr>
      </xdr:nvSpPr>
      <xdr:spPr bwMode="auto">
        <a:xfrm>
          <a:off x="7448762" y="2666576"/>
          <a:ext cx="2803948" cy="5715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Sehen Sie unsere Überlegungen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C03FD3C-B437-4CE5-A94B-4B718B3A1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2D2C233-A16F-4321-9292-874F45EB6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517948</xdr:colOff>
      <xdr:row>21</xdr:row>
      <xdr:rowOff>0</xdr:rowOff>
    </xdr:to>
    <xdr:sp macro="" textlink="">
      <xdr:nvSpPr>
        <xdr:cNvPr id="4" name="AutoShape 4">
          <a:hlinkClick xmlns:r="http://schemas.openxmlformats.org/officeDocument/2006/relationships" r:id="rId3" tooltip="Zur Berechnung"/>
          <a:extLst>
            <a:ext uri="{FF2B5EF4-FFF2-40B4-BE49-F238E27FC236}">
              <a16:creationId xmlns:a16="http://schemas.microsoft.com/office/drawing/2014/main" id="{95AEAAD2-FC3F-420A-908E-3A12EF9B594D}"/>
            </a:ext>
          </a:extLst>
        </xdr:cNvPr>
        <xdr:cNvSpPr>
          <a:spLocks noChangeArrowheads="1"/>
        </xdr:cNvSpPr>
      </xdr:nvSpPr>
      <xdr:spPr bwMode="auto">
        <a:xfrm>
          <a:off x="7874000" y="3429000"/>
          <a:ext cx="2803948" cy="5715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Sehen Sie unsere Überlegungen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33F8FED-1D32-4140-A080-0B68AA01E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C14B0E0-4FD9-41B6-B835-572E1D19C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704850</xdr:colOff>
      <xdr:row>14</xdr:row>
      <xdr:rowOff>85725</xdr:rowOff>
    </xdr:from>
    <xdr:to>
      <xdr:col>14</xdr:col>
      <xdr:colOff>460798</xdr:colOff>
      <xdr:row>17</xdr:row>
      <xdr:rowOff>85725</xdr:rowOff>
    </xdr:to>
    <xdr:sp macro="" textlink="">
      <xdr:nvSpPr>
        <xdr:cNvPr id="5" name="AutoShape 4">
          <a:hlinkClick xmlns:r="http://schemas.openxmlformats.org/officeDocument/2006/relationships" r:id="rId3" tooltip="Zur Berechnung"/>
          <a:extLst>
            <a:ext uri="{FF2B5EF4-FFF2-40B4-BE49-F238E27FC236}">
              <a16:creationId xmlns:a16="http://schemas.microsoft.com/office/drawing/2014/main" id="{DE9430A7-0ED1-4B47-9774-4034E2E62709}"/>
            </a:ext>
          </a:extLst>
        </xdr:cNvPr>
        <xdr:cNvSpPr>
          <a:spLocks noChangeArrowheads="1"/>
        </xdr:cNvSpPr>
      </xdr:nvSpPr>
      <xdr:spPr bwMode="auto">
        <a:xfrm>
          <a:off x="7820025" y="2752725"/>
          <a:ext cx="2803948" cy="5715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Weitere Informationen?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D1DB545-ACEE-4613-A87E-C0A408454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517948</xdr:colOff>
      <xdr:row>21</xdr:row>
      <xdr:rowOff>0</xdr:rowOff>
    </xdr:to>
    <xdr:sp macro="" textlink="">
      <xdr:nvSpPr>
        <xdr:cNvPr id="4" name="AutoShape 4">
          <a:hlinkClick xmlns:r="http://schemas.openxmlformats.org/officeDocument/2006/relationships" r:id="rId2" tooltip="Zur Berechnung"/>
          <a:extLst>
            <a:ext uri="{FF2B5EF4-FFF2-40B4-BE49-F238E27FC236}">
              <a16:creationId xmlns:a16="http://schemas.microsoft.com/office/drawing/2014/main" id="{33B8A91A-7EDC-44E6-A221-468DFB59F054}"/>
            </a:ext>
          </a:extLst>
        </xdr:cNvPr>
        <xdr:cNvSpPr>
          <a:spLocks noChangeArrowheads="1"/>
        </xdr:cNvSpPr>
      </xdr:nvSpPr>
      <xdr:spPr bwMode="auto">
        <a:xfrm>
          <a:off x="7877175" y="3429000"/>
          <a:ext cx="2803948" cy="5715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Sehen Sie unsere Überlegungen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EEBF3-4755-4979-B3D8-BEA00A0F1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4780" y="41148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19199728-66A7-4618-8B17-5178643CD355}"/>
            </a:ext>
          </a:extLst>
        </xdr:cNvPr>
        <xdr:cNvSpPr>
          <a:spLocks noChangeArrowheads="1"/>
        </xdr:cNvSpPr>
      </xdr:nvSpPr>
      <xdr:spPr bwMode="auto">
        <a:xfrm>
          <a:off x="889635" y="1487805"/>
          <a:ext cx="2354580" cy="40767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6AF45E-5AD6-4F23-B24F-67929D86A13B}" name="Daten" displayName="Daten" ref="B2:C8" totalsRowShown="0" headerRowDxfId="3" dataDxfId="2">
  <autoFilter ref="B2:C8" xr:uid="{5A189A25-6227-4F8E-AAA3-38A9B3968AD9}">
    <filterColumn colId="0" hiddenButton="1"/>
    <filterColumn colId="1" hiddenButton="1"/>
  </autoFilter>
  <tableColumns count="2">
    <tableColumn id="1" xr3:uid="{72918310-EB4C-4259-924E-69DE59306451}" name="Name" dataDxfId="1"/>
    <tableColumn id="2" xr3:uid="{48C2CC56-A274-42A1-AD18-955FA3B46E34}" name="Zahl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AA21C9-5596-4FBA-AA72-88055B7DD56A}" name="Tabelle2" displayName="Tabelle2" ref="B2:F8" totalsRowShown="0">
  <autoFilter ref="B2:F8" xr:uid="{992E4250-7E13-4358-98F4-BE6D120CBCD8}">
    <filterColumn colId="0" hiddenButton="1"/>
    <filterColumn colId="1" hiddenButton="1"/>
  </autoFilter>
  <tableColumns count="5">
    <tableColumn id="1" xr3:uid="{98B92903-7F9E-41BC-9FDE-24C745BF864A}" name="Name" dataDxfId="9">
      <calculatedColumnFormula>INDEX(Name,MATCH(C3,Zahl,0))</calculatedColumnFormula>
    </tableColumn>
    <tableColumn id="2" xr3:uid="{8AB64A69-5B01-4A97-A49F-90FD374C4D18}" name="Zahl" dataDxfId="8">
      <calculatedColumnFormula>SMALL(Zahl,A3)</calculatedColumnFormula>
    </tableColumn>
    <tableColumn id="4" xr3:uid="{09D6321B-C18A-471F-BEE3-400CA2CC39C8}" name="Männer" dataDxfId="7">
      <calculatedColumnFormula>IF($B3&lt;&gt;"Frauen",$C3,#N/A)</calculatedColumnFormula>
    </tableColumn>
    <tableColumn id="5" xr3:uid="{5420C7D4-CB80-4EE8-B14F-78385CDC1BA7}" name="Frauen">
      <calculatedColumnFormula>IF($B3="Frauen",$C3,#N/A)</calculatedColumnFormula>
    </tableColumn>
    <tableColumn id="3" xr3:uid="{8B250B75-324B-40D8-B919-ABC7C68DE284}" name="Anteil" dataCellStyle="Prozent">
      <calculatedColumnFormula>C3/(SUM($C$3:$C$8))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00DB7B-02C7-4C0A-8918-C7859D9E7E81}" name="Tabelle24" displayName="Tabelle24" ref="B10:F16" totalsRowShown="0">
  <autoFilter ref="B10:F16" xr:uid="{92E6717B-604B-4E25-8A00-54199EB8CE66}"/>
  <tableColumns count="5">
    <tableColumn id="1" xr3:uid="{A44C49D0-AA3A-42A5-B513-CEEF447EC739}" name="Name" dataDxfId="6">
      <calculatedColumnFormula>INDEX(Name,MATCH(C11,Zahl,0))</calculatedColumnFormula>
    </tableColumn>
    <tableColumn id="2" xr3:uid="{784B0E30-EE92-4BAC-AE5A-41485A3C23F6}" name="Zahl" dataDxfId="5">
      <calculatedColumnFormula>SMALL(Zahl,A11)</calculatedColumnFormula>
    </tableColumn>
    <tableColumn id="4" xr3:uid="{D2BB987F-4607-4980-8238-1F49B07377F7}" name="Männer" dataDxfId="4">
      <calculatedColumnFormula>IF($B11&lt;&gt;"Frauen",$C11,0)</calculatedColumnFormula>
    </tableColumn>
    <tableColumn id="5" xr3:uid="{AC33FE0E-1510-4192-A6E6-6194E9B845B9}" name="Frauen">
      <calculatedColumnFormula>IF($B11="Frauen",$C11,0)</calculatedColumnFormula>
    </tableColumn>
    <tableColumn id="3" xr3:uid="{7416E7F3-96BD-40DF-A503-D4F5FA09159C}" name="Anteil" dataCellStyle="Prozent">
      <calculatedColumnFormula>C11/(SUM($C$3:$C$8))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zeit.de/politik/deutschland/2018-09/gleichberechtigung-frauen-diskriminierung-fuehrungspositionen-ministeri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CE2E-56AF-485C-A38B-C8420E37C4AC}">
  <dimension ref="A3:U21"/>
  <sheetViews>
    <sheetView showGridLines="0" tabSelected="1" workbookViewId="0">
      <selection activeCell="F31" sqref="F31"/>
    </sheetView>
  </sheetViews>
  <sheetFormatPr baseColWidth="10" defaultRowHeight="15" x14ac:dyDescent="0.25"/>
  <sheetData>
    <row r="3" spans="10:21" x14ac:dyDescent="0.25">
      <c r="K3" s="5" t="s">
        <v>21</v>
      </c>
      <c r="L3" s="5"/>
      <c r="M3" s="5"/>
      <c r="N3" s="5"/>
      <c r="O3" s="5"/>
      <c r="P3" s="5"/>
      <c r="Q3" s="5"/>
      <c r="R3" s="5"/>
      <c r="S3" s="5"/>
      <c r="T3" s="5"/>
      <c r="U3" s="5"/>
    </row>
    <row r="4" spans="10:21" x14ac:dyDescent="0.25">
      <c r="J4" s="6" t="s">
        <v>15</v>
      </c>
      <c r="K4" s="8" t="s">
        <v>22</v>
      </c>
      <c r="L4" s="8"/>
      <c r="M4" s="8"/>
      <c r="N4" s="8"/>
      <c r="O4" s="8"/>
      <c r="P4" s="8"/>
      <c r="Q4" s="8"/>
      <c r="R4" s="8"/>
      <c r="S4" s="8"/>
      <c r="T4" s="8"/>
      <c r="U4" s="8"/>
    </row>
    <row r="5" spans="10:21" x14ac:dyDescent="0.25">
      <c r="J5" s="6" t="s">
        <v>16</v>
      </c>
      <c r="K5" s="9" t="s">
        <v>23</v>
      </c>
      <c r="L5" s="9"/>
      <c r="M5" s="9"/>
      <c r="N5" s="9"/>
      <c r="O5" s="9"/>
      <c r="P5" s="9"/>
      <c r="Q5" s="9"/>
      <c r="R5" s="9"/>
      <c r="S5" s="9"/>
      <c r="T5" s="9"/>
      <c r="U5" s="9"/>
    </row>
    <row r="6" spans="10:21" x14ac:dyDescent="0.25">
      <c r="J6" s="6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0:21" x14ac:dyDescent="0.25">
      <c r="K7" s="5" t="s">
        <v>14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0:21" x14ac:dyDescent="0.25">
      <c r="J8" s="6" t="s">
        <v>15</v>
      </c>
      <c r="K8" s="8" t="s">
        <v>24</v>
      </c>
      <c r="L8" s="8"/>
      <c r="M8" s="8"/>
      <c r="N8" s="8"/>
      <c r="O8" s="8"/>
      <c r="P8" s="8"/>
      <c r="Q8" s="8"/>
      <c r="R8" s="8"/>
      <c r="S8" s="8"/>
      <c r="T8" s="8"/>
      <c r="U8" s="8"/>
    </row>
    <row r="9" spans="10:21" x14ac:dyDescent="0.25">
      <c r="J9" s="6" t="s">
        <v>16</v>
      </c>
      <c r="K9" s="9" t="s">
        <v>25</v>
      </c>
      <c r="L9" s="9"/>
      <c r="M9" s="9"/>
      <c r="N9" s="9"/>
      <c r="O9" s="9"/>
      <c r="P9" s="9"/>
      <c r="Q9" s="9"/>
      <c r="R9" s="9"/>
      <c r="S9" s="9"/>
      <c r="T9" s="9"/>
      <c r="U9" s="9"/>
    </row>
    <row r="10" spans="10:21" x14ac:dyDescent="0.25"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0:21" x14ac:dyDescent="0.25">
      <c r="J11" s="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0:21" x14ac:dyDescent="0.25">
      <c r="J12" s="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21" spans="1:10" x14ac:dyDescent="0.25">
      <c r="A21" s="7" t="s">
        <v>20</v>
      </c>
      <c r="B21" s="7"/>
      <c r="C21" s="7"/>
      <c r="D21" s="7"/>
      <c r="E21" s="7"/>
      <c r="F21" s="7"/>
      <c r="G21" s="7"/>
      <c r="H21" s="7"/>
      <c r="I21" s="7"/>
      <c r="J21" s="7"/>
    </row>
  </sheetData>
  <mergeCells count="9">
    <mergeCell ref="A21:J21"/>
    <mergeCell ref="K4:U4"/>
    <mergeCell ref="K5:U5"/>
    <mergeCell ref="K6:U6"/>
    <mergeCell ref="K8:U8"/>
    <mergeCell ref="K9:U9"/>
    <mergeCell ref="K10:U10"/>
    <mergeCell ref="K11:U11"/>
    <mergeCell ref="K12:U12"/>
  </mergeCells>
  <hyperlinks>
    <hyperlink ref="A21" r:id="rId1" xr:uid="{5C3AED5F-11D9-427C-9317-80ABDE26C86C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FC5D-63DE-4233-8246-82973F3300BE}">
  <dimension ref="B2:V20"/>
  <sheetViews>
    <sheetView showGridLines="0" zoomScale="90" zoomScaleNormal="90" workbookViewId="0">
      <selection activeCell="G37" sqref="G37"/>
    </sheetView>
  </sheetViews>
  <sheetFormatPr baseColWidth="10" defaultRowHeight="15" x14ac:dyDescent="0.25"/>
  <cols>
    <col min="1" max="1" width="3.85546875" customWidth="1"/>
  </cols>
  <sheetData>
    <row r="2" spans="2:22" x14ac:dyDescent="0.25">
      <c r="B2" t="str">
        <f>Titel1</f>
        <v>Mehr Hans als Frau</v>
      </c>
      <c r="L2" s="5" t="s">
        <v>26</v>
      </c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x14ac:dyDescent="0.25">
      <c r="K3" s="6" t="s">
        <v>15</v>
      </c>
      <c r="L3" s="8" t="s">
        <v>27</v>
      </c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x14ac:dyDescent="0.25">
      <c r="K4" s="6" t="s">
        <v>16</v>
      </c>
      <c r="L4" s="9" t="s">
        <v>28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x14ac:dyDescent="0.25">
      <c r="K5" s="6" t="s">
        <v>29</v>
      </c>
      <c r="L5" t="s">
        <v>30</v>
      </c>
    </row>
    <row r="20" spans="2:2" x14ac:dyDescent="0.25">
      <c r="B20" t="str">
        <f>Titel1</f>
        <v>Mehr Hans als Frau</v>
      </c>
    </row>
  </sheetData>
  <mergeCells count="2">
    <mergeCell ref="L3:V3"/>
    <mergeCell ref="L4:V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D0A6C-D304-47DF-86EB-78253EEA9298}">
  <dimension ref="B2:V22"/>
  <sheetViews>
    <sheetView showGridLines="0" workbookViewId="0">
      <selection activeCell="Q33" sqref="Q33"/>
    </sheetView>
  </sheetViews>
  <sheetFormatPr baseColWidth="10" defaultRowHeight="15" x14ac:dyDescent="0.25"/>
  <cols>
    <col min="1" max="1" width="3.85546875" customWidth="1"/>
  </cols>
  <sheetData>
    <row r="2" spans="2:22" x14ac:dyDescent="0.25">
      <c r="B2" t="str">
        <f>Titel1</f>
        <v>Mehr Hans als Frau</v>
      </c>
      <c r="L2" s="5" t="s">
        <v>26</v>
      </c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x14ac:dyDescent="0.25">
      <c r="K3" s="6" t="s">
        <v>15</v>
      </c>
      <c r="L3" s="8" t="s">
        <v>34</v>
      </c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x14ac:dyDescent="0.25">
      <c r="K4" s="6" t="s">
        <v>16</v>
      </c>
      <c r="L4" s="9" t="s">
        <v>31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x14ac:dyDescent="0.25">
      <c r="K5" s="6"/>
    </row>
    <row r="20" spans="2:22" x14ac:dyDescent="0.25">
      <c r="B20" t="str">
        <f>Titel1</f>
        <v>Mehr Hans als Frau</v>
      </c>
      <c r="L20" s="5" t="s">
        <v>26</v>
      </c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25">
      <c r="K21" s="6" t="s">
        <v>15</v>
      </c>
      <c r="L21" s="8" t="s">
        <v>32</v>
      </c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2:22" x14ac:dyDescent="0.25">
      <c r="K22" s="6" t="s">
        <v>16</v>
      </c>
      <c r="L22" s="9" t="s">
        <v>33</v>
      </c>
      <c r="M22" s="9"/>
      <c r="N22" s="9"/>
      <c r="O22" s="9"/>
      <c r="P22" s="9"/>
      <c r="Q22" s="9"/>
      <c r="R22" s="9"/>
      <c r="S22" s="9"/>
      <c r="T22" s="9"/>
      <c r="U22" s="9"/>
      <c r="V22" s="9"/>
    </row>
  </sheetData>
  <mergeCells count="4">
    <mergeCell ref="L3:V3"/>
    <mergeCell ref="L4:V4"/>
    <mergeCell ref="L21:V21"/>
    <mergeCell ref="L22:V22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44462-7438-49FA-AF9E-D08EBDEE6653}">
  <dimension ref="B2:V20"/>
  <sheetViews>
    <sheetView showGridLines="0" zoomScale="90" zoomScaleNormal="90" workbookViewId="0">
      <selection activeCell="K4" sqref="K4:K5"/>
    </sheetView>
  </sheetViews>
  <sheetFormatPr baseColWidth="10" defaultRowHeight="15" x14ac:dyDescent="0.25"/>
  <cols>
    <col min="1" max="1" width="3.85546875" customWidth="1"/>
  </cols>
  <sheetData>
    <row r="2" spans="2:22" x14ac:dyDescent="0.25">
      <c r="B2" t="str">
        <f>Titel1</f>
        <v>Mehr Hans als Frau</v>
      </c>
      <c r="L2" s="5" t="s">
        <v>35</v>
      </c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x14ac:dyDescent="0.25">
      <c r="K3" s="6" t="s">
        <v>15</v>
      </c>
      <c r="L3" s="8" t="s">
        <v>36</v>
      </c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x14ac:dyDescent="0.25">
      <c r="K4" s="6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x14ac:dyDescent="0.25">
      <c r="K5" s="6"/>
    </row>
    <row r="20" spans="2:2" x14ac:dyDescent="0.25">
      <c r="B20" t="str">
        <f>Titel1</f>
        <v>Mehr Hans als Frau</v>
      </c>
    </row>
  </sheetData>
  <mergeCells count="2">
    <mergeCell ref="L3:V3"/>
    <mergeCell ref="L4:V4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8104E-CF7F-4F01-BFED-B7D6A9BEE669}">
  <dimension ref="B2:F9"/>
  <sheetViews>
    <sheetView showGridLines="0" workbookViewId="0">
      <selection activeCell="B6" sqref="B6"/>
    </sheetView>
  </sheetViews>
  <sheetFormatPr baseColWidth="10" defaultRowHeight="15" x14ac:dyDescent="0.25"/>
  <cols>
    <col min="1" max="1" width="4.42578125" customWidth="1"/>
    <col min="2" max="2" width="25.5703125" bestFit="1" customWidth="1"/>
    <col min="6" max="6" width="17.7109375" bestFit="1" customWidth="1"/>
  </cols>
  <sheetData>
    <row r="2" spans="2:6" x14ac:dyDescent="0.25">
      <c r="B2" s="3" t="s">
        <v>10</v>
      </c>
      <c r="C2" s="3" t="s">
        <v>11</v>
      </c>
      <c r="E2" t="s">
        <v>17</v>
      </c>
      <c r="F2" t="s">
        <v>18</v>
      </c>
    </row>
    <row r="3" spans="2:6" x14ac:dyDescent="0.25">
      <c r="B3" s="3" t="s">
        <v>4</v>
      </c>
      <c r="C3" s="3">
        <v>24</v>
      </c>
    </row>
    <row r="4" spans="2:6" x14ac:dyDescent="0.25">
      <c r="B4" s="3" t="s">
        <v>5</v>
      </c>
      <c r="C4" s="3">
        <v>19</v>
      </c>
    </row>
    <row r="5" spans="2:6" x14ac:dyDescent="0.25">
      <c r="B5" s="3" t="s">
        <v>6</v>
      </c>
      <c r="C5" s="3">
        <v>18</v>
      </c>
    </row>
    <row r="6" spans="2:6" x14ac:dyDescent="0.25">
      <c r="B6" s="3" t="s">
        <v>7</v>
      </c>
      <c r="C6" s="3">
        <v>15</v>
      </c>
    </row>
    <row r="7" spans="2:6" x14ac:dyDescent="0.25">
      <c r="B7" s="3" t="s">
        <v>8</v>
      </c>
      <c r="C7" s="3">
        <v>14</v>
      </c>
    </row>
    <row r="8" spans="2:6" x14ac:dyDescent="0.25">
      <c r="B8" s="3" t="s">
        <v>9</v>
      </c>
      <c r="C8" s="3">
        <v>13</v>
      </c>
    </row>
    <row r="9" spans="2:6" x14ac:dyDescent="0.25">
      <c r="B9" t="s">
        <v>19</v>
      </c>
      <c r="C9">
        <v>692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AE50-0E75-42AE-8CF8-FA598435E405}">
  <dimension ref="A2:F16"/>
  <sheetViews>
    <sheetView showGridLines="0" workbookViewId="0">
      <selection activeCell="J29" sqref="J29"/>
    </sheetView>
  </sheetViews>
  <sheetFormatPr baseColWidth="10" defaultRowHeight="15" x14ac:dyDescent="0.25"/>
  <sheetData>
    <row r="2" spans="1:6" x14ac:dyDescent="0.25">
      <c r="B2" t="s">
        <v>10</v>
      </c>
      <c r="C2" t="s">
        <v>11</v>
      </c>
      <c r="D2" t="s">
        <v>13</v>
      </c>
      <c r="E2" t="s">
        <v>5</v>
      </c>
      <c r="F2" t="s">
        <v>12</v>
      </c>
    </row>
    <row r="3" spans="1:6" x14ac:dyDescent="0.25">
      <c r="A3">
        <v>1</v>
      </c>
      <c r="B3" t="str">
        <f t="shared" ref="B3:B8" si="0">INDEX(Name,MATCH(C3,Zahl,0))</f>
        <v>Günther</v>
      </c>
      <c r="C3">
        <f t="shared" ref="C3:C8" si="1">SMALL(Zahl,A3)</f>
        <v>13</v>
      </c>
      <c r="D3">
        <f t="shared" ref="D3:D8" si="2">IF($B3&lt;&gt;"Frauen",$C3,#N/A)</f>
        <v>13</v>
      </c>
      <c r="E3" t="e">
        <f t="shared" ref="E3:E8" si="3">IF($B3="Frauen",$C3,#N/A)</f>
        <v>#N/A</v>
      </c>
      <c r="F3" s="4">
        <f>C3/(SUM($C$3:$C$8))</f>
        <v>0.12621359223300971</v>
      </c>
    </row>
    <row r="4" spans="1:6" x14ac:dyDescent="0.25">
      <c r="A4">
        <v>2</v>
      </c>
      <c r="B4" t="str">
        <f t="shared" si="0"/>
        <v>Walter</v>
      </c>
      <c r="C4">
        <f t="shared" si="1"/>
        <v>14</v>
      </c>
      <c r="D4">
        <f t="shared" si="2"/>
        <v>14</v>
      </c>
      <c r="E4" t="e">
        <f t="shared" si="3"/>
        <v>#N/A</v>
      </c>
      <c r="F4" s="4">
        <f>C4/(SUM($C$3:$C$8))</f>
        <v>0.13592233009708737</v>
      </c>
    </row>
    <row r="5" spans="1:6" x14ac:dyDescent="0.25">
      <c r="A5">
        <v>3</v>
      </c>
      <c r="B5" t="str">
        <f t="shared" si="0"/>
        <v>Klaus</v>
      </c>
      <c r="C5">
        <f t="shared" si="1"/>
        <v>15</v>
      </c>
      <c r="D5">
        <f t="shared" si="2"/>
        <v>15</v>
      </c>
      <c r="E5" t="e">
        <f t="shared" si="3"/>
        <v>#N/A</v>
      </c>
      <c r="F5" s="4">
        <f>C5/(SUM($C$3:$C$8))</f>
        <v>0.14563106796116504</v>
      </c>
    </row>
    <row r="6" spans="1:6" x14ac:dyDescent="0.25">
      <c r="A6">
        <v>4</v>
      </c>
      <c r="B6" t="str">
        <f t="shared" si="0"/>
        <v>Karl</v>
      </c>
      <c r="C6">
        <f t="shared" si="1"/>
        <v>18</v>
      </c>
      <c r="D6">
        <f t="shared" si="2"/>
        <v>18</v>
      </c>
      <c r="E6" t="e">
        <f t="shared" si="3"/>
        <v>#N/A</v>
      </c>
      <c r="F6" s="4">
        <f>C6/(SUM($C$3:$C$8))</f>
        <v>0.17475728155339806</v>
      </c>
    </row>
    <row r="7" spans="1:6" x14ac:dyDescent="0.25">
      <c r="A7">
        <v>5</v>
      </c>
      <c r="B7" t="str">
        <f t="shared" si="0"/>
        <v>Frauen</v>
      </c>
      <c r="C7">
        <f t="shared" si="1"/>
        <v>19</v>
      </c>
      <c r="D7" t="e">
        <f t="shared" si="2"/>
        <v>#N/A</v>
      </c>
      <c r="E7">
        <f t="shared" si="3"/>
        <v>19</v>
      </c>
      <c r="F7" s="4">
        <f>C7/(SUM($C$3:$C$8))</f>
        <v>0.18446601941747573</v>
      </c>
    </row>
    <row r="8" spans="1:6" x14ac:dyDescent="0.25">
      <c r="A8">
        <v>6</v>
      </c>
      <c r="B8" t="str">
        <f t="shared" si="0"/>
        <v>Hans</v>
      </c>
      <c r="C8">
        <f t="shared" si="1"/>
        <v>24</v>
      </c>
      <c r="D8">
        <f t="shared" si="2"/>
        <v>24</v>
      </c>
      <c r="E8" t="e">
        <f t="shared" si="3"/>
        <v>#N/A</v>
      </c>
      <c r="F8" s="4">
        <f>C8/(SUM($C$3:$C$8))</f>
        <v>0.23300970873786409</v>
      </c>
    </row>
    <row r="10" spans="1:6" x14ac:dyDescent="0.25">
      <c r="B10" t="s">
        <v>10</v>
      </c>
      <c r="C10" t="s">
        <v>11</v>
      </c>
      <c r="D10" t="s">
        <v>13</v>
      </c>
      <c r="E10" t="s">
        <v>5</v>
      </c>
      <c r="F10" t="s">
        <v>12</v>
      </c>
    </row>
    <row r="11" spans="1:6" x14ac:dyDescent="0.25">
      <c r="A11">
        <v>1</v>
      </c>
      <c r="B11" t="str">
        <f t="shared" ref="B11:B16" si="4">INDEX(Name,MATCH(C11,Zahl,0))</f>
        <v>Günther</v>
      </c>
      <c r="C11">
        <f t="shared" ref="C11:C16" si="5">SMALL(Zahl,A11)</f>
        <v>13</v>
      </c>
      <c r="D11">
        <f t="shared" ref="D11:D16" si="6">IF($B11&lt;&gt;"Frauen",$C11,0)</f>
        <v>13</v>
      </c>
      <c r="E11">
        <f t="shared" ref="E11:E16" si="7">IF($B11="Frauen",$C11,0)</f>
        <v>0</v>
      </c>
      <c r="F11" s="4">
        <f>C11/(SUM($C$3:$C$8))</f>
        <v>0.12621359223300971</v>
      </c>
    </row>
    <row r="12" spans="1:6" x14ac:dyDescent="0.25">
      <c r="A12">
        <v>2</v>
      </c>
      <c r="B12" t="str">
        <f t="shared" si="4"/>
        <v>Walter</v>
      </c>
      <c r="C12">
        <f t="shared" si="5"/>
        <v>14</v>
      </c>
      <c r="D12">
        <f t="shared" si="6"/>
        <v>14</v>
      </c>
      <c r="E12">
        <f t="shared" si="7"/>
        <v>0</v>
      </c>
      <c r="F12" s="4">
        <f>C12/(SUM($C$3:$C$8))</f>
        <v>0.13592233009708737</v>
      </c>
    </row>
    <row r="13" spans="1:6" x14ac:dyDescent="0.25">
      <c r="A13">
        <v>3</v>
      </c>
      <c r="B13" t="str">
        <f t="shared" si="4"/>
        <v>Klaus</v>
      </c>
      <c r="C13">
        <f t="shared" si="5"/>
        <v>15</v>
      </c>
      <c r="D13">
        <f t="shared" si="6"/>
        <v>15</v>
      </c>
      <c r="E13">
        <f t="shared" si="7"/>
        <v>0</v>
      </c>
      <c r="F13" s="4">
        <f>C13/(SUM($C$3:$C$8))</f>
        <v>0.14563106796116504</v>
      </c>
    </row>
    <row r="14" spans="1:6" x14ac:dyDescent="0.25">
      <c r="A14">
        <v>4</v>
      </c>
      <c r="B14" t="str">
        <f t="shared" si="4"/>
        <v>Karl</v>
      </c>
      <c r="C14">
        <f t="shared" si="5"/>
        <v>18</v>
      </c>
      <c r="D14">
        <f t="shared" si="6"/>
        <v>18</v>
      </c>
      <c r="E14">
        <f t="shared" si="7"/>
        <v>0</v>
      </c>
      <c r="F14" s="4">
        <f>C14/(SUM($C$3:$C$8))</f>
        <v>0.17475728155339806</v>
      </c>
    </row>
    <row r="15" spans="1:6" x14ac:dyDescent="0.25">
      <c r="A15">
        <v>5</v>
      </c>
      <c r="B15" t="str">
        <f t="shared" si="4"/>
        <v>Frauen</v>
      </c>
      <c r="C15">
        <f t="shared" si="5"/>
        <v>19</v>
      </c>
      <c r="D15">
        <f t="shared" si="6"/>
        <v>0</v>
      </c>
      <c r="E15">
        <f t="shared" si="7"/>
        <v>19</v>
      </c>
      <c r="F15" s="4">
        <f>C15/(SUM($C$3:$C$8))</f>
        <v>0.18446601941747573</v>
      </c>
    </row>
    <row r="16" spans="1:6" x14ac:dyDescent="0.25">
      <c r="A16">
        <v>6</v>
      </c>
      <c r="B16" t="str">
        <f t="shared" si="4"/>
        <v>Hans</v>
      </c>
      <c r="C16">
        <f t="shared" si="5"/>
        <v>24</v>
      </c>
      <c r="D16">
        <f t="shared" si="6"/>
        <v>24</v>
      </c>
      <c r="E16">
        <f t="shared" si="7"/>
        <v>0</v>
      </c>
      <c r="F16" s="4">
        <f>C16/(SUM($C$3:$C$8))</f>
        <v>0.23300970873786409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4A6A-650A-4106-81E8-7F1584DD6A06}">
  <dimension ref="B1:H15"/>
  <sheetViews>
    <sheetView showGridLines="0" showRowColHeaders="0" workbookViewId="0">
      <selection activeCell="H29" sqref="H29"/>
    </sheetView>
  </sheetViews>
  <sheetFormatPr baseColWidth="10" defaultColWidth="11.42578125" defaultRowHeight="12.75" x14ac:dyDescent="0.2"/>
  <cols>
    <col min="1" max="1" width="1.140625" style="1" customWidth="1"/>
    <col min="2" max="7" width="11.42578125" style="1"/>
    <col min="8" max="8" width="27" style="1" customWidth="1"/>
    <col min="9" max="9" width="1.5703125" style="1" customWidth="1"/>
    <col min="10" max="16384" width="11.42578125" style="1"/>
  </cols>
  <sheetData>
    <row r="1" spans="2:8" ht="9" customHeight="1" thickBot="1" x14ac:dyDescent="0.25"/>
    <row r="2" spans="2:8" ht="16.5" thickBot="1" x14ac:dyDescent="0.3">
      <c r="B2" s="11" t="s">
        <v>3</v>
      </c>
      <c r="C2" s="12"/>
      <c r="D2" s="12"/>
      <c r="E2" s="12"/>
      <c r="F2" s="12"/>
      <c r="G2" s="12"/>
      <c r="H2" s="13"/>
    </row>
    <row r="3" spans="2:8" ht="21.75" customHeight="1" x14ac:dyDescent="0.2">
      <c r="B3" s="14" t="s">
        <v>2</v>
      </c>
      <c r="C3" s="15"/>
      <c r="D3" s="15"/>
      <c r="E3" s="15"/>
      <c r="F3" s="15"/>
      <c r="G3" s="15"/>
      <c r="H3" s="16"/>
    </row>
    <row r="4" spans="2:8" ht="21.75" customHeight="1" x14ac:dyDescent="0.2">
      <c r="B4" s="17" t="s">
        <v>1</v>
      </c>
      <c r="C4" s="18"/>
      <c r="D4" s="18"/>
      <c r="E4" s="18"/>
      <c r="F4" s="18"/>
      <c r="G4" s="18"/>
      <c r="H4" s="19"/>
    </row>
    <row r="5" spans="2:8" ht="21.75" customHeight="1" x14ac:dyDescent="0.2">
      <c r="B5" s="17" t="s">
        <v>0</v>
      </c>
      <c r="C5" s="18"/>
      <c r="D5" s="18"/>
      <c r="E5" s="18"/>
      <c r="F5" s="18"/>
      <c r="G5" s="18"/>
      <c r="H5" s="19"/>
    </row>
    <row r="6" spans="2:8" ht="21.75" customHeight="1" x14ac:dyDescent="0.2">
      <c r="B6" s="20"/>
      <c r="C6" s="10"/>
      <c r="D6" s="10"/>
      <c r="E6" s="10"/>
      <c r="F6" s="10"/>
      <c r="G6" s="10"/>
      <c r="H6" s="21"/>
    </row>
    <row r="7" spans="2:8" ht="21.75" customHeight="1" thickBot="1" x14ac:dyDescent="0.25">
      <c r="B7" s="22"/>
      <c r="C7" s="23"/>
      <c r="D7" s="23"/>
      <c r="E7" s="23"/>
      <c r="F7" s="23"/>
      <c r="G7" s="23"/>
      <c r="H7" s="24"/>
    </row>
    <row r="9" spans="2:8" x14ac:dyDescent="0.2">
      <c r="B9" s="10"/>
      <c r="C9" s="10"/>
      <c r="D9" s="10"/>
      <c r="E9" s="10"/>
      <c r="F9" s="10"/>
      <c r="G9" s="10"/>
      <c r="H9" s="10"/>
    </row>
    <row r="10" spans="2:8" ht="21.75" customHeight="1" x14ac:dyDescent="0.2"/>
    <row r="11" spans="2:8" ht="21.75" customHeight="1" x14ac:dyDescent="0.2"/>
    <row r="12" spans="2:8" ht="21.75" customHeight="1" x14ac:dyDescent="0.2"/>
    <row r="13" spans="2:8" ht="21.75" customHeight="1" x14ac:dyDescent="0.2"/>
    <row r="14" spans="2:8" ht="21.75" customHeight="1" x14ac:dyDescent="0.2"/>
    <row r="15" spans="2:8" s="2" customFormat="1" x14ac:dyDescent="0.2">
      <c r="B15" s="1"/>
      <c r="C15" s="1"/>
      <c r="D15" s="1"/>
      <c r="E15" s="1"/>
      <c r="F15" s="1"/>
      <c r="G15" s="1"/>
      <c r="H15" s="1"/>
    </row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00000000-0004-0000-0400-000000000000}"/>
    <hyperlink ref="B4:H4" r:id="rId2" tooltip="BLOG" display="Im BLOG Controlling EXCELLent" xr:uid="{00000000-0004-0000-0400-000001000000}"/>
    <hyperlink ref="B5:H5" r:id="rId3" tooltip="XING-Gruppe" display="In der XING-Gruppe Controlling meets Excel &amp; Co." xr:uid="{00000000-0004-0000-0400-000002000000}"/>
  </hyperlinks>
  <pageMargins left="0.7" right="0.7" top="0.78740157499999996" bottom="0.78740157499999996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F9C19555CFA14F9A80B0F2133E9FAE" ma:contentTypeVersion="7" ma:contentTypeDescription="Ein neues Dokument erstellen." ma:contentTypeScope="" ma:versionID="c1abb682ce57689a861281680d27672b">
  <xsd:schema xmlns:xsd="http://www.w3.org/2001/XMLSchema" xmlns:xs="http://www.w3.org/2001/XMLSchema" xmlns:p="http://schemas.microsoft.com/office/2006/metadata/properties" xmlns:ns2="1ce6479d-f27f-4abf-b298-36e59b67b9b6" targetNamespace="http://schemas.microsoft.com/office/2006/metadata/properties" ma:root="true" ma:fieldsID="81cd34dbdc849515c720f7cd82801805" ns2:_="">
    <xsd:import namespace="1ce6479d-f27f-4abf-b298-36e59b67b9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6479d-f27f-4abf-b298-36e59b67b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85BBBA-0BC1-438A-8117-5C281BFC5CA4}"/>
</file>

<file path=customXml/itemProps2.xml><?xml version="1.0" encoding="utf-8"?>
<ds:datastoreItem xmlns:ds="http://schemas.openxmlformats.org/officeDocument/2006/customXml" ds:itemID="{83CA7C66-3205-4D9D-B7B6-00C6564AEFC1}"/>
</file>

<file path=customXml/itemProps3.xml><?xml version="1.0" encoding="utf-8"?>
<ds:datastoreItem xmlns:ds="http://schemas.openxmlformats.org/officeDocument/2006/customXml" ds:itemID="{363CEAAE-6152-42E2-993C-39DA75E21B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Original</vt:lpstr>
      <vt:lpstr>Ausgabe 1</vt:lpstr>
      <vt:lpstr>Ausgabe 2</vt:lpstr>
      <vt:lpstr>Ausgabe 3</vt:lpstr>
      <vt:lpstr>Eingabe</vt:lpstr>
      <vt:lpstr>Verarbeitung</vt:lpstr>
      <vt:lpstr>Mehr Informationen</vt:lpstr>
      <vt:lpstr>beamtete_Staatssekretäre</vt:lpstr>
      <vt:lpstr>Name</vt:lpstr>
      <vt:lpstr>Titel1</vt:lpstr>
      <vt:lpstr>Zahl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des Monats</dc:title>
  <dc:creator>Rainer Pollmann</dc:creator>
  <cp:keywords>www.prt.de</cp:keywords>
  <cp:lastModifiedBy>Rainer Pollmann</cp:lastModifiedBy>
  <dcterms:created xsi:type="dcterms:W3CDTF">2018-10-11T13:05:10Z</dcterms:created>
  <dcterms:modified xsi:type="dcterms:W3CDTF">2018-11-05T19:31:09Z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0x0101009CF9C19555CFA14F9A80B0F2133E9FAE</vt:lpwstr>
  </property>
</Properties>
</file>