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AktuellerNewsletter\~Adventskalender 2018\"/>
    </mc:Choice>
  </mc:AlternateContent>
  <xr:revisionPtr revIDLastSave="0" documentId="13_ncr:1_{BF290BD5-E5FD-43EC-A5C6-029822F2DAC3}" xr6:coauthVersionLast="36" xr6:coauthVersionMax="36" xr10:uidLastSave="{00000000-0000-0000-0000-000000000000}"/>
  <bookViews>
    <workbookView xWindow="840" yWindow="210" windowWidth="9720" windowHeight="6350" xr2:uid="{00000000-000D-0000-FFFF-FFFF00000000}"/>
  </bookViews>
  <sheets>
    <sheet name="Worum es geht" sheetId="2" r:id="rId1"/>
    <sheet name="Dashboard" sheetId="4" r:id="rId2"/>
    <sheet name="So geht´s" sheetId="1" r:id="rId3"/>
    <sheet name="Mehr Informationen" sheetId="3" r:id="rId4"/>
  </sheets>
  <externalReferences>
    <externalReference r:id="rId5"/>
    <externalReference r:id="rId6"/>
    <externalReference r:id="rId7"/>
  </externalReferences>
  <definedNames>
    <definedName name="_xlcn.WorksheetConnection_Kap_09_UEB_sh.xlsxAbteilung" hidden="1">[1]!Abteilung[#Data]</definedName>
    <definedName name="_xlcn.WorksheetConnection_Kap_09_UEB_sh.xlsxAbteilung11" localSheetId="1" hidden="1">[2]!Abteilung</definedName>
    <definedName name="_xlcn.WorksheetConnection_Kap_09_UEB_sh.xlsxAbteilung11" hidden="1">[2]!Abteilung</definedName>
    <definedName name="_xlcn.WorksheetConnection_Kap_09_UEB_sh.xlsxStammdaten" hidden="1">[1]!Stammdaten[#Data]</definedName>
    <definedName name="_xlcn.WorksheetConnection_Kap_09_UEB_sh.xlsxStammdaten11" localSheetId="1" hidden="1">[2]!Stammdaten</definedName>
    <definedName name="_xlcn.WorksheetConnection_Kap_09_UEB_sh.xlsxStammdaten11" hidden="1">[2]!Stammdaten</definedName>
    <definedName name="_xlcn.WorksheetConnection_Kap_09_UEB_sh.xlsxStundensatz" hidden="1">[1]!Stundensatz[#Data]</definedName>
    <definedName name="_xlcn.WorksheetConnection_Kap_09_UEB_sh.xlsxStundensatz11" localSheetId="1" hidden="1">[2]!Stundensatz</definedName>
    <definedName name="_xlcn.WorksheetConnection_Kap_09_UEB_sh.xlsxStundensatz11" hidden="1">[2]!Stundensatz</definedName>
    <definedName name="Deckungsbeitrag">[3]Werte!$O$3:$O$12</definedName>
    <definedName name="Obere_Grenze" localSheetId="1">Dashboard!#REF!</definedName>
    <definedName name="Obere_Grenze">'So geht´s'!#REF!</definedName>
    <definedName name="Preis">[3]Werte!$M$3:$M$12</definedName>
    <definedName name="PreisKoeffizient">[3]Werte!$R$2</definedName>
    <definedName name="Untere_Grenze" localSheetId="1">Dashboard!#REF!</definedName>
    <definedName name="Untere_Grenze">'So geht´s'!#REF!</definedName>
    <definedName name="Werbebudget">[3]Werte!$N$3:$N$12</definedName>
    <definedName name="WerbeKoeffizient">[3]Werte!$R$3</definedName>
    <definedName name="Z_9CCACD3E_4566_11D2_91F7_00A024D640F3_.wvu.PrintArea" localSheetId="1" hidden="1">Dashboard!$I$4:$N$18</definedName>
    <definedName name="Z_9CCACD3E_4566_11D2_91F7_00A024D640F3_.wvu.PrintArea" localSheetId="2" hidden="1">'So geht´s'!$I$4:$N$18</definedName>
    <definedName name="Z_9CCACD3E_4566_11D2_91F7_00A024D640F3_.wvu.PrintTitles" localSheetId="1" hidden="1">Dashboard!$I:$N,Dashboard!$4:$4</definedName>
    <definedName name="Z_9CCACD3E_4566_11D2_91F7_00A024D640F3_.wvu.PrintTitles" localSheetId="2" hidden="1">'So geht´s'!$I:$N,'So geht´s'!$4:$4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4" l="1"/>
  <c r="E16" i="4" s="1"/>
  <c r="C16" i="4"/>
  <c r="D15" i="4"/>
  <c r="E15" i="4" s="1"/>
  <c r="C15" i="4"/>
  <c r="D14" i="4"/>
  <c r="E14" i="4" s="1"/>
  <c r="C14" i="4"/>
  <c r="D13" i="4"/>
  <c r="E13" i="4" s="1"/>
  <c r="C13" i="4"/>
  <c r="D12" i="4"/>
  <c r="E12" i="4" s="1"/>
  <c r="C12" i="4"/>
  <c r="D11" i="4"/>
  <c r="E11" i="4" s="1"/>
  <c r="C11" i="4"/>
  <c r="D10" i="4"/>
  <c r="E10" i="4" s="1"/>
  <c r="C10" i="4"/>
  <c r="D9" i="4"/>
  <c r="E9" i="4" s="1"/>
  <c r="C9" i="4"/>
  <c r="D8" i="4"/>
  <c r="E8" i="4" s="1"/>
  <c r="C8" i="4"/>
  <c r="D7" i="4"/>
  <c r="E7" i="4" s="1"/>
  <c r="C7" i="4"/>
  <c r="D6" i="4"/>
  <c r="E6" i="4" s="1"/>
  <c r="C6" i="4"/>
  <c r="D6" i="1" l="1"/>
  <c r="D7" i="1"/>
  <c r="D8" i="1"/>
  <c r="D9" i="1"/>
  <c r="D10" i="1"/>
  <c r="D11" i="1"/>
  <c r="D12" i="1"/>
  <c r="D13" i="1"/>
  <c r="D14" i="1"/>
  <c r="D15" i="1"/>
  <c r="D16" i="1"/>
  <c r="C6" i="1"/>
  <c r="C7" i="1"/>
  <c r="C8" i="1"/>
  <c r="C9" i="1"/>
  <c r="C10" i="1"/>
  <c r="C11" i="1"/>
  <c r="C12" i="1"/>
  <c r="C13" i="1"/>
  <c r="C14" i="1"/>
  <c r="C15" i="1"/>
  <c r="C16" i="1"/>
  <c r="E6" i="1" l="1"/>
  <c r="E7" i="1"/>
  <c r="E8" i="1"/>
  <c r="E9" i="1"/>
  <c r="E10" i="1"/>
  <c r="E11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<sst xmlns="http://schemas.openxmlformats.org/spreadsheetml/2006/main" count="72" uniqueCount="27">
  <si>
    <t>"Goldpfeil"</t>
  </si>
  <si>
    <t>A-Klasse K</t>
  </si>
  <si>
    <t>A-Klasse K2</t>
  </si>
  <si>
    <t>C-Klasse D1</t>
  </si>
  <si>
    <t>C-Klasse D2</t>
  </si>
  <si>
    <t>C-Klasse H</t>
  </si>
  <si>
    <t>E-Klasse D</t>
  </si>
  <si>
    <t>E-Klasse H</t>
  </si>
  <si>
    <t>E-Klasse K</t>
  </si>
  <si>
    <t>MTB S600</t>
  </si>
  <si>
    <t>Trekking</t>
  </si>
  <si>
    <t>Umsatz</t>
  </si>
  <si>
    <t>Produkt</t>
  </si>
  <si>
    <t>Kosten</t>
  </si>
  <si>
    <t xml:space="preserve">% </t>
  </si>
  <si>
    <t>%</t>
  </si>
  <si>
    <t>Auswahl</t>
  </si>
  <si>
    <t>In der XING-Gruppe Controlling meets Excel &amp; Co.</t>
  </si>
  <si>
    <t>Im BLOG Controlling EXCELLent</t>
  </si>
  <si>
    <t>Durch den Newsletter Controlling EXCELlent</t>
  </si>
  <si>
    <t>Weitere Informationen rund um das Thema erhalten Sie:</t>
  </si>
  <si>
    <t>Datenquelle</t>
  </si>
  <si>
    <r>
      <t xml:space="preserve">Auswahl    </t>
    </r>
    <r>
      <rPr>
        <sz val="10"/>
        <color theme="0" tint="-0.249977111117893"/>
        <rFont val="Wingdings 3"/>
        <family val="1"/>
        <charset val="2"/>
      </rPr>
      <t>u</t>
    </r>
  </si>
  <si>
    <r>
      <t xml:space="preserve">Menü </t>
    </r>
    <r>
      <rPr>
        <b/>
        <sz val="10"/>
        <rFont val="Arial"/>
        <family val="2"/>
      </rPr>
      <t>Daten &gt; Datentools &gt; Datenüberprüfung</t>
    </r>
  </si>
  <si>
    <t>Warum "p" oder "q" wird in unserem Blog hier erläutert!</t>
  </si>
  <si>
    <t>d</t>
  </si>
  <si>
    <r>
      <t xml:space="preserve">Auswählen   </t>
    </r>
    <r>
      <rPr>
        <sz val="10"/>
        <color theme="0" tint="-0.249977111117893"/>
        <rFont val="Wingdings 3"/>
        <family val="1"/>
        <charset val="2"/>
      </rPr>
      <t>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</si>
</sst>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\ 0.0,,;[Red]\-\ 0.0,,"/>
    <numFmt numFmtId="165" formatCode="\+0%;[Red]\-0%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Wingdings 3"/>
      <family val="1"/>
      <charset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theme="0"/>
      <name val="Arial"/>
      <family val="2"/>
    </font>
    <font>
      <sz val="10"/>
      <color theme="0" tint="-0.249977111117893"/>
      <name val="Wingdings 3"/>
      <family val="1"/>
      <charset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2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1" xfId="0" applyFont="1" applyFill="1" applyBorder="1"/>
    <xf numFmtId="0" fontId="5" fillId="0" borderId="0" xfId="0" applyFont="1" applyBorder="1"/>
    <xf numFmtId="165" fontId="3" fillId="0" borderId="0" xfId="1" applyNumberFormat="1" applyFont="1" applyFill="1" applyBorder="1"/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3" fontId="3" fillId="0" borderId="1" xfId="0" applyNumberFormat="1" applyFont="1" applyFill="1" applyBorder="1"/>
    <xf numFmtId="9" fontId="3" fillId="0" borderId="2" xfId="1" applyNumberFormat="1" applyFont="1" applyFill="1" applyBorder="1"/>
    <xf numFmtId="9" fontId="3" fillId="0" borderId="0" xfId="1" applyNumberFormat="1" applyFont="1" applyFill="1" applyBorder="1"/>
    <xf numFmtId="9" fontId="3" fillId="0" borderId="1" xfId="1" applyNumberFormat="1" applyFont="1" applyFill="1" applyBorder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/>
    <xf numFmtId="0" fontId="6" fillId="0" borderId="0" xfId="2" applyFont="1"/>
    <xf numFmtId="0" fontId="1" fillId="0" borderId="0" xfId="2"/>
    <xf numFmtId="0" fontId="1" fillId="0" borderId="0" xfId="2" applyBorder="1"/>
    <xf numFmtId="0" fontId="2" fillId="0" borderId="0" xfId="2" applyFont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9" fontId="3" fillId="4" borderId="0" xfId="1" applyNumberFormat="1" applyFont="1" applyFill="1" applyBorder="1"/>
    <xf numFmtId="164" fontId="3" fillId="4" borderId="0" xfId="0" applyNumberFormat="1" applyFont="1" applyFill="1" applyBorder="1"/>
    <xf numFmtId="9" fontId="3" fillId="4" borderId="15" xfId="1" applyNumberFormat="1" applyFont="1" applyFill="1" applyBorder="1"/>
    <xf numFmtId="164" fontId="3" fillId="4" borderId="15" xfId="0" applyNumberFormat="1" applyFont="1" applyFill="1" applyBorder="1"/>
    <xf numFmtId="165" fontId="3" fillId="4" borderId="16" xfId="1" applyNumberFormat="1" applyFont="1" applyFill="1" applyBorder="1"/>
    <xf numFmtId="165" fontId="3" fillId="4" borderId="18" xfId="1" applyNumberFormat="1" applyFont="1" applyFill="1" applyBorder="1"/>
    <xf numFmtId="9" fontId="3" fillId="4" borderId="20" xfId="1" applyNumberFormat="1" applyFont="1" applyFill="1" applyBorder="1"/>
    <xf numFmtId="164" fontId="3" fillId="4" borderId="20" xfId="0" applyNumberFormat="1" applyFont="1" applyFill="1" applyBorder="1"/>
    <xf numFmtId="165" fontId="3" fillId="4" borderId="21" xfId="1" applyNumberFormat="1" applyFont="1" applyFill="1" applyBorder="1"/>
    <xf numFmtId="0" fontId="4" fillId="5" borderId="0" xfId="0" applyFont="1" applyFill="1" applyAlignment="1">
      <alignment horizontal="center"/>
    </xf>
    <xf numFmtId="3" fontId="3" fillId="4" borderId="14" xfId="0" applyNumberFormat="1" applyFont="1" applyFill="1" applyBorder="1"/>
    <xf numFmtId="3" fontId="3" fillId="4" borderId="17" xfId="0" applyNumberFormat="1" applyFont="1" applyFill="1" applyBorder="1"/>
    <xf numFmtId="3" fontId="3" fillId="4" borderId="19" xfId="0" applyNumberFormat="1" applyFont="1" applyFill="1" applyBorder="1"/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/>
    <xf numFmtId="0" fontId="1" fillId="0" borderId="0" xfId="0" applyFont="1" applyFill="1" applyBorder="1"/>
    <xf numFmtId="0" fontId="2" fillId="0" borderId="0" xfId="2" applyFont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8" fillId="0" borderId="0" xfId="3" applyFont="1" applyBorder="1" applyAlignment="1" applyProtection="1"/>
    <xf numFmtId="0" fontId="11" fillId="3" borderId="13" xfId="2" applyFont="1" applyFill="1" applyBorder="1" applyAlignment="1">
      <alignment horizontal="center"/>
    </xf>
    <xf numFmtId="0" fontId="11" fillId="3" borderId="12" xfId="2" applyFont="1" applyFill="1" applyBorder="1" applyAlignment="1">
      <alignment horizontal="center"/>
    </xf>
    <xf numFmtId="0" fontId="11" fillId="3" borderId="11" xfId="2" applyFont="1" applyFill="1" applyBorder="1" applyAlignment="1">
      <alignment horizontal="center"/>
    </xf>
    <xf numFmtId="0" fontId="10" fillId="0" borderId="10" xfId="4" applyFont="1" applyBorder="1" applyAlignment="1" applyProtection="1"/>
    <xf numFmtId="0" fontId="10" fillId="0" borderId="9" xfId="4" applyFont="1" applyBorder="1" applyAlignment="1" applyProtection="1"/>
    <xf numFmtId="0" fontId="10" fillId="0" borderId="8" xfId="4" applyFont="1" applyBorder="1" applyAlignment="1" applyProtection="1"/>
    <xf numFmtId="0" fontId="10" fillId="0" borderId="7" xfId="4" applyFont="1" applyBorder="1" applyAlignment="1" applyProtection="1"/>
    <xf numFmtId="0" fontId="10" fillId="0" borderId="0" xfId="4" applyFont="1" applyBorder="1" applyAlignment="1" applyProtection="1"/>
    <xf numFmtId="0" fontId="10" fillId="0" borderId="6" xfId="4" applyFont="1" applyBorder="1" applyAlignment="1" applyProtection="1"/>
    <xf numFmtId="0" fontId="8" fillId="0" borderId="7" xfId="3" applyFont="1" applyBorder="1" applyAlignment="1" applyProtection="1"/>
    <xf numFmtId="0" fontId="8" fillId="0" borderId="6" xfId="3" applyFont="1" applyBorder="1" applyAlignment="1" applyProtection="1"/>
    <xf numFmtId="0" fontId="8" fillId="0" borderId="5" xfId="3" applyFont="1" applyBorder="1" applyAlignment="1" applyProtection="1"/>
    <xf numFmtId="0" fontId="8" fillId="0" borderId="4" xfId="3" applyFont="1" applyBorder="1" applyAlignment="1" applyProtection="1"/>
    <xf numFmtId="0" fontId="8" fillId="0" borderId="3" xfId="3" applyFont="1" applyBorder="1" applyAlignment="1" applyProtection="1"/>
  </cellXfs>
  <cellStyles count="5">
    <cellStyle name="Hyperlink 2" xfId="3" xr:uid="{9F6BDD89-0FDE-4DB4-BA3B-1089A25EC583}"/>
    <cellStyle name="Link 2" xfId="4" xr:uid="{F928EEC8-BD0B-4580-AAF0-67D53A9B9E78}"/>
    <cellStyle name="Prozent" xfId="1" builtinId="5"/>
    <cellStyle name="Standard" xfId="0" builtinId="0"/>
    <cellStyle name="Standard 2" xfId="2" xr:uid="{00000000-0005-0000-0000-000002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\+0%;[Red]\-0%"/>
      <fill>
        <patternFill patternType="solid">
          <fgColor indexed="64"/>
          <bgColor rgb="FFFFFFCC"/>
        </patternFill>
      </fill>
      <border diagonalUp="0" diagonalDown="0">
        <left/>
        <right style="thin">
          <color rgb="FFFF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\+\ 0.0,,;[Red]\-\ 0.0,,"/>
      <fill>
        <patternFill patternType="solid">
          <fgColor indexed="64"/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3" formatCode="0%"/>
      <fill>
        <patternFill patternType="solid">
          <fgColor indexed="64"/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rgb="FFFFFFCC"/>
        </patternFill>
      </fill>
      <border diagonalUp="0" diagonalDown="0">
        <left style="thin">
          <color rgb="FFFF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rgb="FFFF0000"/>
        </right>
        <top/>
        <bottom/>
        <vertical/>
        <horizontal/>
      </border>
    </dxf>
    <dxf>
      <fill>
        <patternFill patternType="solid">
          <fgColor indexed="64"/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color rgb="FF00FF00"/>
      </font>
    </dxf>
    <dxf>
      <font>
        <b/>
        <i val="0"/>
        <color rgb="FFFF0000"/>
      </font>
    </dxf>
    <dxf>
      <numFmt numFmtId="165" formatCode="\+0%;[Red]\-0%"/>
    </dxf>
    <dxf>
      <numFmt numFmtId="166" formatCode="[Red]\+0%;\-0%"/>
    </dxf>
    <dxf>
      <numFmt numFmtId="167" formatCode="\+0.0,,;[Red]\-0.0,,"/>
    </dxf>
    <dxf>
      <numFmt numFmtId="168" formatCode="[Red]\+0.0,,;\-0.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\+0%;[Red]\-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\+\ 0.0,,;[Red]\-\ 0.0,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color rgb="FF00FF00"/>
      </font>
    </dxf>
    <dxf>
      <font>
        <b/>
        <i val="0"/>
        <color rgb="FFFF0000"/>
      </font>
    </dxf>
    <dxf>
      <numFmt numFmtId="165" formatCode="\+0%;[Red]\-0%"/>
    </dxf>
    <dxf>
      <numFmt numFmtId="166" formatCode="[Red]\+0%;\-0%"/>
    </dxf>
    <dxf>
      <numFmt numFmtId="167" formatCode="\+0.0,,;[Red]\-0.0,,"/>
    </dxf>
    <dxf>
      <numFmt numFmtId="168" formatCode="[Red]\+0.0,,;\-0.0,,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t.de/seminare/index.php?ak=themen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Relationship Id="rId4" Type="http://schemas.openxmlformats.org/officeDocument/2006/relationships/hyperlink" Target="#Dashboard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o geht&#180;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controllingexcellent.wordpress.com/2017/05/02/excel-tipp-zeichen-fuer-ampel-funktion-finden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Adventskalender%202018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419100</xdr:colOff>
      <xdr:row>0</xdr:row>
      <xdr:rowOff>30480</xdr:rowOff>
    </xdr:from>
    <xdr:ext cx="2278380" cy="97155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7D41F3-0286-42FD-8834-0C1A7F2CE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0480"/>
          <a:ext cx="227838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5</xdr:row>
      <xdr:rowOff>47625</xdr:rowOff>
    </xdr:from>
    <xdr:ext cx="7214815" cy="2714625"/>
    <xdr:sp macro="" textlink="">
      <xdr:nvSpPr>
        <xdr:cNvPr id="3" name="Textfeld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99C546-1D97-4B39-8EC7-9035E96C7508}"/>
            </a:ext>
          </a:extLst>
        </xdr:cNvPr>
        <xdr:cNvSpPr txBox="1"/>
      </xdr:nvSpPr>
      <xdr:spPr>
        <a:xfrm>
          <a:off x="247650" y="841375"/>
          <a:ext cx="7214815" cy="2714625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Worum geht es?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Sie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haben bestimmt schon einmal mit Bedingter Formatierung gearbeitet! In diesem Beispiel wechselt das Zahlenformat von Zellen mit der Spaltenüberschrift und die Ampelfunktion passt sich auch an die Auswahl an.</a:t>
          </a:r>
          <a:endParaRPr lang="de-DE">
            <a:effectLst/>
          </a:endParaRPr>
        </a:p>
        <a:p>
          <a:endParaRPr lang="de-D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Problembeschreibung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Eingabegesteuerte Zellformate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e-D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Excel-Techniken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Bedingte Formatierung, Datenüberprüfung, WENN, INDEX, VERGLEICH</a:t>
          </a:r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de-DE" sz="1100"/>
        </a:p>
      </xdr:txBody>
    </xdr:sp>
    <xdr:clientData/>
  </xdr:oneCellAnchor>
  <xdr:twoCellAnchor>
    <xdr:from>
      <xdr:col>8</xdr:col>
      <xdr:colOff>255270</xdr:colOff>
      <xdr:row>19</xdr:row>
      <xdr:rowOff>38100</xdr:rowOff>
    </xdr:from>
    <xdr:to>
      <xdr:col>10</xdr:col>
      <xdr:colOff>350520</xdr:colOff>
      <xdr:row>21</xdr:row>
      <xdr:rowOff>38100</xdr:rowOff>
    </xdr:to>
    <xdr:sp macro="" textlink="">
      <xdr:nvSpPr>
        <xdr:cNvPr id="4" name="AutoShape 4">
          <a:hlinkClick xmlns:r="http://schemas.openxmlformats.org/officeDocument/2006/relationships" r:id="rId4" tooltip="Zur Berechnung"/>
          <a:extLst>
            <a:ext uri="{FF2B5EF4-FFF2-40B4-BE49-F238E27FC236}">
              <a16:creationId xmlns:a16="http://schemas.microsoft.com/office/drawing/2014/main" id="{9026223C-7CE8-416A-A5C1-87AB25883A3F}"/>
            </a:ext>
          </a:extLst>
        </xdr:cNvPr>
        <xdr:cNvSpPr>
          <a:spLocks noChangeArrowheads="1"/>
        </xdr:cNvSpPr>
      </xdr:nvSpPr>
      <xdr:spPr bwMode="auto">
        <a:xfrm>
          <a:off x="6027420" y="3124200"/>
          <a:ext cx="1695450" cy="3175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So wird´ gemacht!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17</xdr:row>
      <xdr:rowOff>0</xdr:rowOff>
    </xdr:from>
    <xdr:to>
      <xdr:col>12</xdr:col>
      <xdr:colOff>333087</xdr:colOff>
      <xdr:row>18</xdr:row>
      <xdr:rowOff>150091</xdr:rowOff>
    </xdr:to>
    <xdr:sp macro="" textlink="">
      <xdr:nvSpPr>
        <xdr:cNvPr id="2" name="AutoShape 4">
          <a:hlinkClick xmlns:r="http://schemas.openxmlformats.org/officeDocument/2006/relationships" r:id="rId1" tooltip="Zur Berechnung"/>
          <a:extLst>
            <a:ext uri="{FF2B5EF4-FFF2-40B4-BE49-F238E27FC236}">
              <a16:creationId xmlns:a16="http://schemas.microsoft.com/office/drawing/2014/main" id="{7A486ABE-6DA8-4B96-B9CF-FB66DC3FA2CC}"/>
            </a:ext>
          </a:extLst>
        </xdr:cNvPr>
        <xdr:cNvSpPr>
          <a:spLocks noChangeArrowheads="1"/>
        </xdr:cNvSpPr>
      </xdr:nvSpPr>
      <xdr:spPr bwMode="auto">
        <a:xfrm>
          <a:off x="4768273" y="3117273"/>
          <a:ext cx="1695450" cy="3175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So wird´ gemacht!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46181</xdr:colOff>
      <xdr:row>1</xdr:row>
      <xdr:rowOff>86591</xdr:rowOff>
    </xdr:from>
    <xdr:to>
      <xdr:col>2</xdr:col>
      <xdr:colOff>675409</xdr:colOff>
      <xdr:row>4</xdr:row>
      <xdr:rowOff>57728</xdr:rowOff>
    </xdr:to>
    <xdr:cxnSp macro="">
      <xdr:nvCxnSpPr>
        <xdr:cNvPr id="3" name="Verbinder: gewinkelt 2">
          <a:extLst>
            <a:ext uri="{FF2B5EF4-FFF2-40B4-BE49-F238E27FC236}">
              <a16:creationId xmlns:a16="http://schemas.microsoft.com/office/drawing/2014/main" id="{D6062307-4AA8-4190-81EA-810982CDA0DF}"/>
            </a:ext>
          </a:extLst>
        </xdr:cNvPr>
        <xdr:cNvCxnSpPr/>
      </xdr:nvCxnSpPr>
      <xdr:spPr bwMode="auto">
        <a:xfrm>
          <a:off x="1050636" y="248227"/>
          <a:ext cx="629228" cy="519546"/>
        </a:xfrm>
        <a:prstGeom prst="bentConnector3">
          <a:avLst>
            <a:gd name="adj1" fmla="val 9954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</xdr:col>
      <xdr:colOff>294409</xdr:colOff>
      <xdr:row>17</xdr:row>
      <xdr:rowOff>40409</xdr:rowOff>
    </xdr:from>
    <xdr:ext cx="4902561" cy="264560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F238E1F4-C117-468C-9103-45E61977BD64}"/>
            </a:ext>
          </a:extLst>
        </xdr:cNvPr>
        <xdr:cNvSpPr txBox="1"/>
      </xdr:nvSpPr>
      <xdr:spPr>
        <a:xfrm>
          <a:off x="1298864" y="3163454"/>
          <a:ext cx="490256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=INDEX($J$6:$M$18;VERGLEICH(B6;$I$6:$I$18;0);VERGLEICH($C$5;$J$5:$M$5;0))</a:t>
          </a:r>
        </a:p>
      </xdr:txBody>
    </xdr:sp>
    <xdr:clientData/>
  </xdr:oneCellAnchor>
  <xdr:twoCellAnchor>
    <xdr:from>
      <xdr:col>3</xdr:col>
      <xdr:colOff>103908</xdr:colOff>
      <xdr:row>17</xdr:row>
      <xdr:rowOff>109682</xdr:rowOff>
    </xdr:from>
    <xdr:to>
      <xdr:col>4</xdr:col>
      <xdr:colOff>63499</xdr:colOff>
      <xdr:row>18</xdr:row>
      <xdr:rowOff>80818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D89EB9AE-0B6B-4B0A-9B71-02AB6712D816}"/>
            </a:ext>
          </a:extLst>
        </xdr:cNvPr>
        <xdr:cNvSpPr/>
      </xdr:nvSpPr>
      <xdr:spPr bwMode="auto">
        <a:xfrm>
          <a:off x="1870363" y="3232727"/>
          <a:ext cx="721591" cy="138546"/>
        </a:xfrm>
        <a:prstGeom prst="rect">
          <a:avLst/>
        </a:prstGeom>
        <a:solidFill>
          <a:srgbClr val="FFFFCC">
            <a:alpha val="4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611909</xdr:colOff>
      <xdr:row>16</xdr:row>
      <xdr:rowOff>40409</xdr:rowOff>
    </xdr:from>
    <xdr:to>
      <xdr:col>2</xdr:col>
      <xdr:colOff>611909</xdr:colOff>
      <xdr:row>17</xdr:row>
      <xdr:rowOff>28864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F0A90E1A-A2C2-47D2-A978-FCC89F9CA756}"/>
            </a:ext>
          </a:extLst>
        </xdr:cNvPr>
        <xdr:cNvCxnSpPr/>
      </xdr:nvCxnSpPr>
      <xdr:spPr bwMode="auto">
        <a:xfrm flipV="1">
          <a:off x="1616364" y="2857500"/>
          <a:ext cx="0" cy="294409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559954</xdr:colOff>
      <xdr:row>16</xdr:row>
      <xdr:rowOff>40410</xdr:rowOff>
    </xdr:from>
    <xdr:to>
      <xdr:col>8</xdr:col>
      <xdr:colOff>692727</xdr:colOff>
      <xdr:row>17</xdr:row>
      <xdr:rowOff>86591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18DB6D09-69B2-4594-B6A8-14CEC211CC2E}"/>
            </a:ext>
          </a:extLst>
        </xdr:cNvPr>
        <xdr:cNvCxnSpPr/>
      </xdr:nvCxnSpPr>
      <xdr:spPr bwMode="auto">
        <a:xfrm flipV="1">
          <a:off x="2326409" y="2857501"/>
          <a:ext cx="1633682" cy="35213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3</xdr:col>
      <xdr:colOff>744681</xdr:colOff>
      <xdr:row>2</xdr:row>
      <xdr:rowOff>34636</xdr:rowOff>
    </xdr:from>
    <xdr:ext cx="6509859" cy="264560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C60554CA-279E-46CB-86C1-887019CD2728}"/>
            </a:ext>
          </a:extLst>
        </xdr:cNvPr>
        <xdr:cNvSpPr txBox="1"/>
      </xdr:nvSpPr>
      <xdr:spPr>
        <a:xfrm>
          <a:off x="2511136" y="363681"/>
          <a:ext cx="650985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=WENN($C$5="Umsatz";WENN(D6&lt;-5%;"q";WENN(D6&gt;5%;"p";""));WENN(D6&gt;5%;"q";WENN(D6&lt;-5%;"p";"")))</a:t>
          </a:r>
        </a:p>
      </xdr:txBody>
    </xdr:sp>
    <xdr:clientData/>
  </xdr:oneCellAnchor>
  <xdr:twoCellAnchor>
    <xdr:from>
      <xdr:col>5</xdr:col>
      <xdr:colOff>51954</xdr:colOff>
      <xdr:row>3</xdr:row>
      <xdr:rowOff>132773</xdr:rowOff>
    </xdr:from>
    <xdr:to>
      <xdr:col>7</xdr:col>
      <xdr:colOff>57729</xdr:colOff>
      <xdr:row>4</xdr:row>
      <xdr:rowOff>230909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108A5CF6-25C8-4C57-888F-41333E5AA1FB}"/>
            </a:ext>
          </a:extLst>
        </xdr:cNvPr>
        <xdr:cNvCxnSpPr/>
      </xdr:nvCxnSpPr>
      <xdr:spPr bwMode="auto">
        <a:xfrm flipH="1">
          <a:off x="2765136" y="623455"/>
          <a:ext cx="375229" cy="323272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132773</xdr:colOff>
      <xdr:row>2</xdr:row>
      <xdr:rowOff>80819</xdr:rowOff>
    </xdr:from>
    <xdr:to>
      <xdr:col>10</xdr:col>
      <xdr:colOff>323273</xdr:colOff>
      <xdr:row>3</xdr:row>
      <xdr:rowOff>115454</xdr:rowOff>
    </xdr:to>
    <xdr:sp macro="" textlink="">
      <xdr:nvSpPr>
        <xdr:cNvPr id="21" name="Rechteck 20">
          <a:extLst>
            <a:ext uri="{FF2B5EF4-FFF2-40B4-BE49-F238E27FC236}">
              <a16:creationId xmlns:a16="http://schemas.microsoft.com/office/drawing/2014/main" id="{5A18895C-CA2A-442C-9535-962B1FCC7779}"/>
            </a:ext>
          </a:extLst>
        </xdr:cNvPr>
        <xdr:cNvSpPr/>
      </xdr:nvSpPr>
      <xdr:spPr bwMode="auto">
        <a:xfrm>
          <a:off x="4901046" y="409864"/>
          <a:ext cx="190500" cy="196272"/>
        </a:xfrm>
        <a:prstGeom prst="rect">
          <a:avLst/>
        </a:prstGeom>
        <a:solidFill>
          <a:srgbClr val="FFC000">
            <a:alpha val="4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519544</xdr:colOff>
      <xdr:row>2</xdr:row>
      <xdr:rowOff>86591</xdr:rowOff>
    </xdr:from>
    <xdr:to>
      <xdr:col>12</xdr:col>
      <xdr:colOff>28863</xdr:colOff>
      <xdr:row>3</xdr:row>
      <xdr:rowOff>121226</xdr:rowOff>
    </xdr:to>
    <xdr:sp macro="" textlink="">
      <xdr:nvSpPr>
        <xdr:cNvPr id="23" name="Rechteck 22">
          <a:extLst>
            <a:ext uri="{FF2B5EF4-FFF2-40B4-BE49-F238E27FC236}">
              <a16:creationId xmlns:a16="http://schemas.microsoft.com/office/drawing/2014/main" id="{C0A117FA-0082-471F-A7E4-E29D9F6C0EA1}"/>
            </a:ext>
          </a:extLst>
        </xdr:cNvPr>
        <xdr:cNvSpPr/>
      </xdr:nvSpPr>
      <xdr:spPr bwMode="auto">
        <a:xfrm>
          <a:off x="5968999" y="415636"/>
          <a:ext cx="190500" cy="196272"/>
        </a:xfrm>
        <a:prstGeom prst="rect">
          <a:avLst/>
        </a:prstGeom>
        <a:solidFill>
          <a:srgbClr val="FFC000">
            <a:alpha val="4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244762</xdr:colOff>
      <xdr:row>2</xdr:row>
      <xdr:rowOff>71582</xdr:rowOff>
    </xdr:from>
    <xdr:to>
      <xdr:col>14</xdr:col>
      <xdr:colOff>435262</xdr:colOff>
      <xdr:row>3</xdr:row>
      <xdr:rowOff>106217</xdr:rowOff>
    </xdr:to>
    <xdr:sp macro="" textlink="">
      <xdr:nvSpPr>
        <xdr:cNvPr id="24" name="Rechteck 23">
          <a:extLst>
            <a:ext uri="{FF2B5EF4-FFF2-40B4-BE49-F238E27FC236}">
              <a16:creationId xmlns:a16="http://schemas.microsoft.com/office/drawing/2014/main" id="{82E53861-C067-4BD0-83F9-4D82960F72EF}"/>
            </a:ext>
          </a:extLst>
        </xdr:cNvPr>
        <xdr:cNvSpPr/>
      </xdr:nvSpPr>
      <xdr:spPr bwMode="auto">
        <a:xfrm>
          <a:off x="7281717" y="400627"/>
          <a:ext cx="190500" cy="196272"/>
        </a:xfrm>
        <a:prstGeom prst="rect">
          <a:avLst/>
        </a:prstGeom>
        <a:solidFill>
          <a:srgbClr val="FFC000">
            <a:alpha val="4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15</xdr:col>
      <xdr:colOff>599208</xdr:colOff>
      <xdr:row>2</xdr:row>
      <xdr:rowOff>79664</xdr:rowOff>
    </xdr:from>
    <xdr:to>
      <xdr:col>16</xdr:col>
      <xdr:colOff>27708</xdr:colOff>
      <xdr:row>3</xdr:row>
      <xdr:rowOff>114299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18456006-4609-40BF-B104-25F3B84CD306}"/>
            </a:ext>
          </a:extLst>
        </xdr:cNvPr>
        <xdr:cNvSpPr/>
      </xdr:nvSpPr>
      <xdr:spPr bwMode="auto">
        <a:xfrm>
          <a:off x="8398163" y="408709"/>
          <a:ext cx="190500" cy="196272"/>
        </a:xfrm>
        <a:prstGeom prst="rect">
          <a:avLst/>
        </a:prstGeom>
        <a:solidFill>
          <a:srgbClr val="FFC000">
            <a:alpha val="4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421409</xdr:colOff>
      <xdr:row>1</xdr:row>
      <xdr:rowOff>0</xdr:rowOff>
    </xdr:from>
    <xdr:to>
      <xdr:col>15</xdr:col>
      <xdr:colOff>756227</xdr:colOff>
      <xdr:row>2</xdr:row>
      <xdr:rowOff>40410</xdr:rowOff>
    </xdr:to>
    <xdr:sp macro="" textlink="">
      <xdr:nvSpPr>
        <xdr:cNvPr id="22" name="Rechteck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6C223E-A2E9-43E7-AABD-7662F08B095C}"/>
            </a:ext>
          </a:extLst>
        </xdr:cNvPr>
        <xdr:cNvSpPr/>
      </xdr:nvSpPr>
      <xdr:spPr bwMode="auto">
        <a:xfrm>
          <a:off x="7458364" y="161636"/>
          <a:ext cx="1096818" cy="20781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3FA368-DE4A-4755-8575-C09AECB6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42926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F7D7DD5F-D774-4002-B633-F839061FFA1B}"/>
            </a:ext>
          </a:extLst>
        </xdr:cNvPr>
        <xdr:cNvSpPr>
          <a:spLocks noChangeArrowheads="1"/>
        </xdr:cNvSpPr>
      </xdr:nvSpPr>
      <xdr:spPr bwMode="auto">
        <a:xfrm>
          <a:off x="904875" y="1558925"/>
          <a:ext cx="2400300" cy="42545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lmann/AppData/Local/Microsoft/Windows/Temporary%20Internet%20Files/Content.Outlook/G7T0N6IH/Kap09_UEB1_Loesu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694_PivotTables2013/Kap09-/Loesung/Kap09_UEB1_Loesung_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minar/07%20Dashboards/Rohmod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StdSatz"/>
      <sheetName val="Abteilung"/>
      <sheetName val="PtVerbundeneDaten"/>
      <sheetName val="PtVerbundeneDaten(1)"/>
      <sheetName val="Kap09_UEB1_Loesung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tammdaten"/>
      <sheetName val="StdSatz"/>
      <sheetName val="Abteilung"/>
      <sheetName val="PtVerbundeneDaten"/>
      <sheetName val="Kap09_UEB1_Loesung_temp"/>
    </sheetNames>
    <definedNames>
      <definedName name="Abteilung"/>
      <definedName name="Stammdaten"/>
      <definedName name="Stundensatz"/>
    </defined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ü"/>
      <sheetName val="AktuellerMonat"/>
      <sheetName val="Monate"/>
      <sheetName val="Monatsbericht"/>
      <sheetName val="Prognose"/>
      <sheetName val="Umsatz"/>
      <sheetName val="Abweichungen"/>
      <sheetName val="Diagrammdaten"/>
      <sheetName val="Absatzprognose"/>
      <sheetName val="Basisdaten"/>
      <sheetName val="Werte"/>
      <sheetName val="Liste der Namen"/>
      <sheetName val="Dok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>
            <v>-1.4815062170962265</v>
          </cell>
        </row>
        <row r="3">
          <cell r="M3">
            <v>400</v>
          </cell>
          <cell r="N3">
            <v>50000</v>
          </cell>
          <cell r="O3">
            <v>208</v>
          </cell>
          <cell r="R3">
            <v>1.6152070344081341E-2</v>
          </cell>
        </row>
        <row r="4">
          <cell r="M4">
            <v>425</v>
          </cell>
          <cell r="N4">
            <v>50000</v>
          </cell>
          <cell r="O4">
            <v>427.75</v>
          </cell>
        </row>
        <row r="5">
          <cell r="M5">
            <v>625</v>
          </cell>
          <cell r="N5">
            <v>75022</v>
          </cell>
          <cell r="O5">
            <v>480</v>
          </cell>
        </row>
        <row r="6">
          <cell r="M6">
            <v>585</v>
          </cell>
          <cell r="N6">
            <v>75022</v>
          </cell>
          <cell r="O6">
            <v>415</v>
          </cell>
        </row>
        <row r="7">
          <cell r="M7">
            <v>865</v>
          </cell>
          <cell r="N7">
            <v>84630</v>
          </cell>
          <cell r="O7">
            <v>595.29</v>
          </cell>
        </row>
        <row r="8">
          <cell r="M8">
            <v>785</v>
          </cell>
          <cell r="N8">
            <v>88265.4</v>
          </cell>
          <cell r="O8">
            <v>470.86</v>
          </cell>
        </row>
        <row r="9">
          <cell r="M9">
            <v>700</v>
          </cell>
          <cell r="N9">
            <v>88450</v>
          </cell>
          <cell r="O9">
            <v>408.89</v>
          </cell>
        </row>
        <row r="10">
          <cell r="M10">
            <v>1000</v>
          </cell>
          <cell r="N10">
            <v>199232</v>
          </cell>
          <cell r="O10">
            <v>914.71</v>
          </cell>
        </row>
        <row r="11">
          <cell r="M11">
            <v>2000</v>
          </cell>
          <cell r="N11">
            <v>196000</v>
          </cell>
          <cell r="O11">
            <v>1607.43</v>
          </cell>
        </row>
        <row r="12">
          <cell r="M12">
            <v>2500</v>
          </cell>
          <cell r="N12">
            <v>250000</v>
          </cell>
          <cell r="O12">
            <v>2000</v>
          </cell>
        </row>
      </sheetData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4A8AE6C-0251-4EBF-B216-F76B42CF3A42}" name="Tabelle14" displayName="Tabelle14" ref="I5:M16" totalsRowShown="0" headerRowDxfId="20">
  <autoFilter ref="I5:M16" xr:uid="{53E6EA78-DF97-499B-BA6E-D31F09AA1F9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83D72D9-A6A0-477F-AA20-3802EB50D87B}" name="Produkt" dataDxfId="19"/>
    <tableColumn id="2" xr3:uid="{9A2C907D-F811-456F-BD2E-506E41F9B1C2}" name="Umsatz" dataDxfId="18"/>
    <tableColumn id="3" xr3:uid="{914A737D-FEF0-4C88-A46B-B838040ADE0A}" name="% " dataDxfId="17" dataCellStyle="Prozent"/>
    <tableColumn id="4" xr3:uid="{6DB23C42-20D9-46A7-916C-2087EB048E53}" name="Kosten" dataDxfId="16"/>
    <tableColumn id="5" xr3:uid="{A2BEBD97-3159-43A3-AA87-34B65155CECF}" name="%" dataDxfId="15" dataCellStyle="Proz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BCB1B9-1FCF-437F-AF5F-8E775E65D5D2}" name="Tabelle25" displayName="Tabelle25" ref="O5:O7" totalsRowShown="0" headerRowDxfId="14">
  <tableColumns count="1">
    <tableColumn id="1" xr3:uid="{ADA21587-C7F2-4AD1-AC34-50BFE98AAF02}" name="Auswah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876BAC-CF8B-4750-97F5-897DCA04FD95}" name="Tabelle1" displayName="Tabelle1" ref="I5:M16" totalsRowShown="0" headerRowDxfId="7" dataDxfId="6">
  <autoFilter ref="I5:M16" xr:uid="{53E6EA78-DF97-499B-BA6E-D31F09AA1F9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C16B15A-B67F-446E-9C81-2A8E27FD0284}" name="Produkt" dataDxfId="5"/>
    <tableColumn id="2" xr3:uid="{D253EAF7-749F-40E7-934E-AA2C6B7657F1}" name="Umsatz" dataDxfId="4"/>
    <tableColumn id="3" xr3:uid="{6EBB408D-C090-40CD-A691-1AADCE1F41C6}" name="% " dataDxfId="3" dataCellStyle="Prozent"/>
    <tableColumn id="4" xr3:uid="{132D7884-7A22-41DE-8007-6FE5231B922E}" name="Kosten" dataDxfId="2"/>
    <tableColumn id="5" xr3:uid="{54446587-976D-402E-84FA-118F4BC7FAE8}" name="%" dataDxfId="1" dataCellStyle="Prozen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FF29F5-3973-4C9B-980F-F18AD820B651}" name="Tabelle2" displayName="Tabelle2" ref="B1:B3" totalsRowShown="0" headerRowDxfId="0">
  <tableColumns count="1">
    <tableColumn id="1" xr3:uid="{813F0C6F-5D93-4F0F-863A-D7C704CCE893}" name="Auswah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P:\own%20files\Seminare\excel_marketing_vertrieb\L_&#220;b_2.xls" TargetMode="External"/><Relationship Id="rId7" Type="http://schemas.openxmlformats.org/officeDocument/2006/relationships/table" Target="../tables/table2.xml"/><Relationship Id="rId2" Type="http://schemas.openxmlformats.org/officeDocument/2006/relationships/externalLinkPath" Target="/Daten/Seminar/Reporting%20mit%20Excel%20I/db_basis.xls" TargetMode="External"/><Relationship Id="rId1" Type="http://schemas.openxmlformats.org/officeDocument/2006/relationships/externalLinkPath" Target="/Daten/Seminar/Reporting%20mit%20Excel%20I/db_basis.xls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P:\own%20files\Seminare\excel_marketing_vertrieb\L_&#220;b_2.xls" TargetMode="External"/><Relationship Id="rId7" Type="http://schemas.openxmlformats.org/officeDocument/2006/relationships/table" Target="../tables/table4.xml"/><Relationship Id="rId2" Type="http://schemas.openxmlformats.org/officeDocument/2006/relationships/externalLinkPath" Target="/Daten/Seminar/Reporting%20mit%20Excel%20I/db_basis.xls" TargetMode="External"/><Relationship Id="rId1" Type="http://schemas.openxmlformats.org/officeDocument/2006/relationships/externalLinkPath" Target="/Daten/Seminar/Reporting%20mit%20Excel%20I/db_basis.xls" TargetMode="External"/><Relationship Id="rId6" Type="http://schemas.openxmlformats.org/officeDocument/2006/relationships/table" Target="../tables/table3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603E8-AAD4-4B4E-B6CA-7984053C8FB7}">
  <dimension ref="B19:I19"/>
  <sheetViews>
    <sheetView showGridLines="0" showRowColHeaders="0" tabSelected="1" workbookViewId="0">
      <selection activeCell="G35" sqref="G35"/>
    </sheetView>
  </sheetViews>
  <sheetFormatPr baseColWidth="10" defaultColWidth="11.453125" defaultRowHeight="12.5" x14ac:dyDescent="0.25"/>
  <cols>
    <col min="1" max="1" width="2.453125" style="20" customWidth="1"/>
    <col min="2" max="16384" width="11.453125" style="20"/>
  </cols>
  <sheetData>
    <row r="19" spans="2:9" ht="18" x14ac:dyDescent="0.4">
      <c r="B19" s="19"/>
      <c r="F19" s="19"/>
      <c r="I19" s="19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66C28-8336-44C8-8471-33C9066AF5A5}">
  <sheetPr>
    <tabColor rgb="FF00FF00"/>
  </sheetPr>
  <dimension ref="B4:XEX18"/>
  <sheetViews>
    <sheetView showGridLines="0" zoomScale="110" zoomScaleNormal="110" workbookViewId="0">
      <selection activeCell="C5" sqref="C5:D5"/>
    </sheetView>
  </sheetViews>
  <sheetFormatPr baseColWidth="10" defaultRowHeight="12.5" x14ac:dyDescent="0.25"/>
  <cols>
    <col min="1" max="1" width="3.453125" customWidth="1"/>
    <col min="2" max="2" width="13.6328125" customWidth="1"/>
    <col min="3" max="3" width="6.36328125" customWidth="1"/>
    <col min="4" max="4" width="6.54296875" customWidth="1"/>
    <col min="5" max="5" width="2.6328125" bestFit="1" customWidth="1"/>
    <col min="6" max="8" width="2.6328125" customWidth="1"/>
    <col min="10" max="10" width="10.54296875" bestFit="1" customWidth="1"/>
    <col min="11" max="13" width="9.7265625" customWidth="1"/>
    <col min="14" max="14" width="3.1796875" bestFit="1" customWidth="1"/>
    <col min="22" max="22" width="16.54296875" customWidth="1"/>
    <col min="23" max="23" width="3.26953125" customWidth="1"/>
  </cols>
  <sheetData>
    <row r="4" spans="2:15" ht="17.5" x14ac:dyDescent="0.25">
      <c r="I4" s="40" t="s">
        <v>21</v>
      </c>
      <c r="J4" s="40"/>
      <c r="K4" s="40"/>
      <c r="L4" s="40"/>
      <c r="M4" s="40"/>
    </row>
    <row r="5" spans="2:15" ht="19.5" customHeight="1" thickBot="1" x14ac:dyDescent="0.35">
      <c r="B5" s="23" t="s">
        <v>26</v>
      </c>
      <c r="C5" s="41" t="s">
        <v>13</v>
      </c>
      <c r="D5" s="41"/>
      <c r="I5" s="17" t="s">
        <v>12</v>
      </c>
      <c r="J5" s="17" t="s">
        <v>11</v>
      </c>
      <c r="K5" s="17" t="s">
        <v>14</v>
      </c>
      <c r="L5" s="17" t="s">
        <v>13</v>
      </c>
      <c r="M5" s="17" t="s">
        <v>15</v>
      </c>
      <c r="O5" s="18" t="s">
        <v>16</v>
      </c>
    </row>
    <row r="6" spans="2:15" ht="13.5" thickTop="1" x14ac:dyDescent="0.3">
      <c r="B6" s="3" t="s">
        <v>0</v>
      </c>
      <c r="C6" s="10">
        <f t="shared" ref="C6:C16" si="0">INDEX($J$6:$M$18,MATCH(B6,$I$6:$I$18,0),MATCH($C$5,$J$5:$M$5,0))</f>
        <v>2455000</v>
      </c>
      <c r="D6" s="13">
        <f t="shared" ref="D6:D16" si="1">INDEX($J$6:$M$18,MATCH(B6,$I$6:$I$18,0),MATCH($C$5,$J$5:$M$5,0)+1)</f>
        <v>0.10229166666666667</v>
      </c>
      <c r="E6" s="4" t="str">
        <f t="shared" ref="E6:E16" si="2">IF($C$5="Umsatz",IF(D6&lt;-5%,"q",IF(D6&gt;5%,"p","")),IF(D6&gt;5%,"q",IF(D6&lt;-5%,"p","")))</f>
        <v>q</v>
      </c>
      <c r="F6" s="4"/>
      <c r="G6" s="4"/>
      <c r="H6" s="4"/>
      <c r="I6" s="16" t="s">
        <v>0</v>
      </c>
      <c r="J6" s="11">
        <v>600000</v>
      </c>
      <c r="K6" s="14">
        <v>2.1428571428571429E-2</v>
      </c>
      <c r="L6" s="6">
        <v>2455000</v>
      </c>
      <c r="M6" s="9">
        <v>0.10229166666666667</v>
      </c>
      <c r="N6" s="4"/>
      <c r="O6" t="s">
        <v>11</v>
      </c>
    </row>
    <row r="7" spans="2:15" ht="13" x14ac:dyDescent="0.3">
      <c r="B7" s="5" t="s">
        <v>1</v>
      </c>
      <c r="C7" s="11">
        <f t="shared" si="0"/>
        <v>7610000</v>
      </c>
      <c r="D7" s="14">
        <f t="shared" si="1"/>
        <v>0.60396825396825393</v>
      </c>
      <c r="E7" s="4" t="str">
        <f t="shared" si="2"/>
        <v>q</v>
      </c>
      <c r="F7" s="4"/>
      <c r="G7" s="4"/>
      <c r="H7" s="4"/>
      <c r="I7" s="5" t="s">
        <v>1</v>
      </c>
      <c r="J7" s="11">
        <v>-2250000</v>
      </c>
      <c r="K7" s="14">
        <v>-0.16071428571428573</v>
      </c>
      <c r="L7" s="6">
        <v>7610000</v>
      </c>
      <c r="M7" s="9">
        <v>0.60396825396825393</v>
      </c>
      <c r="N7" s="4"/>
      <c r="O7" t="s">
        <v>13</v>
      </c>
    </row>
    <row r="8" spans="2:15" ht="13" x14ac:dyDescent="0.3">
      <c r="B8" s="5" t="s">
        <v>2</v>
      </c>
      <c r="C8" s="11">
        <f t="shared" si="0"/>
        <v>10000000</v>
      </c>
      <c r="D8" s="14">
        <f t="shared" si="1"/>
        <v>0.6097560975609756</v>
      </c>
      <c r="E8" s="4" t="str">
        <f t="shared" si="2"/>
        <v>q</v>
      </c>
      <c r="F8" s="4"/>
      <c r="G8" s="4"/>
      <c r="H8" s="4"/>
      <c r="I8" s="5" t="s">
        <v>2</v>
      </c>
      <c r="J8" s="11">
        <v>-1500000</v>
      </c>
      <c r="K8" s="14">
        <v>-8.3333333333333329E-2</v>
      </c>
      <c r="L8" s="6">
        <v>10000000</v>
      </c>
      <c r="M8" s="9">
        <v>0.6097560975609756</v>
      </c>
      <c r="N8" s="4"/>
    </row>
    <row r="9" spans="2:15" ht="13" x14ac:dyDescent="0.3">
      <c r="B9" s="5" t="s">
        <v>3</v>
      </c>
      <c r="C9" s="11">
        <f t="shared" si="0"/>
        <v>3160000</v>
      </c>
      <c r="D9" s="14">
        <f t="shared" si="1"/>
        <v>6.3200000000000006E-2</v>
      </c>
      <c r="E9" s="4" t="str">
        <f t="shared" si="2"/>
        <v>q</v>
      </c>
      <c r="F9" s="4"/>
      <c r="G9" s="4"/>
      <c r="H9" s="4"/>
      <c r="I9" s="5" t="s">
        <v>3</v>
      </c>
      <c r="J9" s="11">
        <v>-1840000</v>
      </c>
      <c r="K9" s="14">
        <v>-3.3454545454545452E-2</v>
      </c>
      <c r="L9" s="6">
        <v>3160000</v>
      </c>
      <c r="M9" s="9">
        <v>6.3200000000000006E-2</v>
      </c>
      <c r="N9" s="4"/>
    </row>
    <row r="10" spans="2:15" ht="13" x14ac:dyDescent="0.3">
      <c r="B10" s="5" t="s">
        <v>4</v>
      </c>
      <c r="C10" s="11">
        <f t="shared" si="0"/>
        <v>4436000</v>
      </c>
      <c r="D10" s="14">
        <f t="shared" si="1"/>
        <v>7.1548387096774191E-2</v>
      </c>
      <c r="E10" s="4" t="str">
        <f t="shared" si="2"/>
        <v>q</v>
      </c>
      <c r="F10" s="4"/>
      <c r="G10" s="4"/>
      <c r="H10" s="4"/>
      <c r="I10" s="5" t="s">
        <v>4</v>
      </c>
      <c r="J10" s="11">
        <v>390000</v>
      </c>
      <c r="K10" s="14">
        <v>5.7352941176470589E-3</v>
      </c>
      <c r="L10" s="6">
        <v>4436000</v>
      </c>
      <c r="M10" s="9">
        <v>7.1548387096774191E-2</v>
      </c>
      <c r="N10" s="4"/>
    </row>
    <row r="11" spans="2:15" ht="13" x14ac:dyDescent="0.3">
      <c r="B11" s="5" t="s">
        <v>5</v>
      </c>
      <c r="C11" s="11">
        <f t="shared" si="0"/>
        <v>6000000</v>
      </c>
      <c r="D11" s="14">
        <f t="shared" si="1"/>
        <v>4.878048780487805E-2</v>
      </c>
      <c r="E11" s="4" t="str">
        <f t="shared" si="2"/>
        <v/>
      </c>
      <c r="F11" s="4"/>
      <c r="G11" s="4"/>
      <c r="H11" s="4"/>
      <c r="I11" s="5" t="s">
        <v>5</v>
      </c>
      <c r="J11" s="11">
        <v>-6000000</v>
      </c>
      <c r="K11" s="14">
        <v>-4.4444444444444446E-2</v>
      </c>
      <c r="L11" s="6">
        <v>6000000</v>
      </c>
      <c r="M11" s="9">
        <v>4.878048780487805E-2</v>
      </c>
      <c r="N11" s="4"/>
    </row>
    <row r="12" spans="2:15" ht="13" x14ac:dyDescent="0.3">
      <c r="B12" s="5" t="s">
        <v>6</v>
      </c>
      <c r="C12" s="11">
        <f t="shared" si="0"/>
        <v>5431000</v>
      </c>
      <c r="D12" s="14">
        <f t="shared" si="1"/>
        <v>4.6025423728813561E-2</v>
      </c>
      <c r="E12" s="4" t="str">
        <f t="shared" si="2"/>
        <v/>
      </c>
      <c r="F12" s="4"/>
      <c r="G12" s="4"/>
      <c r="H12" s="4"/>
      <c r="I12" s="5" t="s">
        <v>6</v>
      </c>
      <c r="J12" s="11">
        <v>-1760000</v>
      </c>
      <c r="K12" s="14">
        <v>-1.3538461538461539E-2</v>
      </c>
      <c r="L12" s="6">
        <v>5431000</v>
      </c>
      <c r="M12" s="9">
        <v>4.6025423728813561E-2</v>
      </c>
      <c r="N12" s="4"/>
    </row>
    <row r="13" spans="2:15" ht="13" x14ac:dyDescent="0.3">
      <c r="B13" s="5" t="s">
        <v>7</v>
      </c>
      <c r="C13" s="11">
        <f t="shared" si="0"/>
        <v>1732000</v>
      </c>
      <c r="D13" s="14">
        <f t="shared" si="1"/>
        <v>9.0208333333333338E-3</v>
      </c>
      <c r="E13" s="4" t="str">
        <f t="shared" si="2"/>
        <v/>
      </c>
      <c r="F13" s="4"/>
      <c r="G13" s="4"/>
      <c r="H13" s="4"/>
      <c r="I13" s="5" t="s">
        <v>7</v>
      </c>
      <c r="J13" s="11">
        <v>-9720000</v>
      </c>
      <c r="K13" s="14">
        <v>-4.6066350710900476E-2</v>
      </c>
      <c r="L13" s="6">
        <v>1732000</v>
      </c>
      <c r="M13" s="9">
        <v>9.0208333333333338E-3</v>
      </c>
      <c r="N13" s="4"/>
    </row>
    <row r="14" spans="2:15" ht="13" x14ac:dyDescent="0.3">
      <c r="B14" s="5" t="s">
        <v>8</v>
      </c>
      <c r="C14" s="11">
        <f t="shared" si="0"/>
        <v>5800000</v>
      </c>
      <c r="D14" s="14">
        <f t="shared" si="1"/>
        <v>0.10545454545454545</v>
      </c>
      <c r="E14" s="4" t="str">
        <f t="shared" si="2"/>
        <v>q</v>
      </c>
      <c r="F14" s="4"/>
      <c r="G14" s="4"/>
      <c r="H14" s="4"/>
      <c r="I14" s="5" t="s">
        <v>8</v>
      </c>
      <c r="J14" s="11">
        <v>-2000000</v>
      </c>
      <c r="K14" s="14">
        <v>-3.3898305084745763E-2</v>
      </c>
      <c r="L14" s="6">
        <v>5800000</v>
      </c>
      <c r="M14" s="9">
        <v>0.10545454545454545</v>
      </c>
      <c r="N14" s="4"/>
    </row>
    <row r="15" spans="2:15" ht="13" x14ac:dyDescent="0.3">
      <c r="B15" s="5" t="s">
        <v>9</v>
      </c>
      <c r="C15" s="11">
        <f t="shared" si="0"/>
        <v>-8500000</v>
      </c>
      <c r="D15" s="14">
        <f t="shared" si="1"/>
        <v>-4.7222222222222221E-2</v>
      </c>
      <c r="E15" s="4" t="str">
        <f t="shared" si="2"/>
        <v/>
      </c>
      <c r="F15" s="4"/>
      <c r="G15" s="4"/>
      <c r="H15" s="4"/>
      <c r="I15" s="5" t="s">
        <v>9</v>
      </c>
      <c r="J15" s="11">
        <v>-4000000</v>
      </c>
      <c r="K15" s="14">
        <v>-0.02</v>
      </c>
      <c r="L15" s="6">
        <v>-8500000</v>
      </c>
      <c r="M15" s="9">
        <v>-4.7222222222222221E-2</v>
      </c>
      <c r="N15" s="4"/>
    </row>
    <row r="16" spans="2:15" ht="13.5" thickBot="1" x14ac:dyDescent="0.35">
      <c r="B16" s="7" t="s">
        <v>10</v>
      </c>
      <c r="C16" s="12">
        <f t="shared" si="0"/>
        <v>23000000</v>
      </c>
      <c r="D16" s="15">
        <f t="shared" si="1"/>
        <v>0.19658119658119658</v>
      </c>
      <c r="E16" s="4" t="str">
        <f t="shared" si="2"/>
        <v>q</v>
      </c>
      <c r="F16" s="4"/>
      <c r="G16" s="4"/>
      <c r="H16" s="4"/>
      <c r="I16" s="5" t="s">
        <v>10</v>
      </c>
      <c r="J16" s="11">
        <v>10000000</v>
      </c>
      <c r="K16" s="14">
        <v>7.6923076923076927E-2</v>
      </c>
      <c r="L16" s="6">
        <v>23000000</v>
      </c>
      <c r="M16" s="9">
        <v>0.19658119658119658</v>
      </c>
      <c r="N16" s="4"/>
    </row>
    <row r="17" spans="2:16378" s="1" customFormat="1" ht="24" customHeight="1" thickTop="1" x14ac:dyDescent="0.25">
      <c r="B17" s="5"/>
      <c r="C17" s="11"/>
      <c r="D17" s="14"/>
      <c r="I17" s="5"/>
      <c r="J17" s="11"/>
      <c r="K17" s="14"/>
      <c r="L17" s="6"/>
      <c r="M17" s="9"/>
      <c r="N17" s="5"/>
    </row>
    <row r="18" spans="2:16378" s="2" customFormat="1" ht="13" x14ac:dyDescent="0.3">
      <c r="B18" s="8"/>
      <c r="C18" s="11"/>
      <c r="D18" s="14"/>
      <c r="I18" s="8"/>
      <c r="J18" s="11"/>
      <c r="K18" s="14"/>
      <c r="L18" s="6"/>
      <c r="M18" s="9"/>
      <c r="N18" s="4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</row>
  </sheetData>
  <dataConsolidate topLabels="1">
    <dataRefs count="3">
      <dataRef ref="A29:F45" sheet="Mengenübersicht" r:id="rId1"/>
      <dataRef ref="A29:F45" sheet="Umsatzübersicht" r:id="rId2"/>
      <dataRef ref="A29:C45" sheet="Plan-Werte 96" r:id="rId3"/>
    </dataRefs>
  </dataConsolidate>
  <mergeCells count="2">
    <mergeCell ref="I4:M4"/>
    <mergeCell ref="C5:D5"/>
  </mergeCells>
  <conditionalFormatting sqref="C6:C18">
    <cfRule type="expression" dxfId="26" priority="4">
      <formula>$C$5="Kosten"</formula>
    </cfRule>
    <cfRule type="expression" dxfId="25" priority="6">
      <formula>$C$5="Umsatz"</formula>
    </cfRule>
  </conditionalFormatting>
  <conditionalFormatting sqref="D6:D18">
    <cfRule type="expression" dxfId="24" priority="3">
      <formula>$C$5="Kosten"</formula>
    </cfRule>
    <cfRule type="expression" dxfId="23" priority="5">
      <formula>$C$5="Umsatz"</formula>
    </cfRule>
  </conditionalFormatting>
  <conditionalFormatting sqref="E6:H16">
    <cfRule type="cellIs" dxfId="22" priority="1" operator="equal">
      <formula>"q"</formula>
    </cfRule>
    <cfRule type="cellIs" dxfId="21" priority="2" operator="equal">
      <formula>"p"</formula>
    </cfRule>
  </conditionalFormatting>
  <dataValidations count="1">
    <dataValidation type="list" allowBlank="1" showInputMessage="1" showErrorMessage="1" sqref="C5:D5" xr:uid="{5C0BF736-E0CC-4259-BD7F-4CF025B4C856}">
      <formula1>$O$6:$O$7</formula1>
    </dataValidation>
  </dataValidations>
  <printOptions horizontalCentered="1"/>
  <pageMargins left="0.78740157480314965" right="0.78740157480314965" top="0.41" bottom="0.36" header="0.51181102362204722" footer="0.21"/>
  <pageSetup paperSize="9" scale="94" orientation="landscape" horizontalDpi="300" verticalDpi="300" r:id="rId4"/>
  <headerFooter alignWithMargins="0">
    <oddFooter>&amp;R&amp;8&amp;D / &amp;F</oddFooter>
  </headerFooter>
  <drawing r:id="rId5"/>
  <tableParts count="2"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B1:XEX18"/>
  <sheetViews>
    <sheetView showGridLines="0" zoomScale="110" zoomScaleNormal="110" workbookViewId="0">
      <selection activeCell="P17" sqref="P17"/>
    </sheetView>
  </sheetViews>
  <sheetFormatPr baseColWidth="10" defaultRowHeight="12.5" x14ac:dyDescent="0.25"/>
  <cols>
    <col min="1" max="1" width="3.453125" customWidth="1"/>
    <col min="5" max="5" width="2.6328125" bestFit="1" customWidth="1"/>
    <col min="6" max="8" width="2.6328125" customWidth="1"/>
    <col min="10" max="10" width="10.54296875" bestFit="1" customWidth="1"/>
    <col min="11" max="13" width="9.7265625" customWidth="1"/>
    <col min="14" max="14" width="3.1796875" bestFit="1" customWidth="1"/>
    <col min="22" max="22" width="16.54296875" customWidth="1"/>
    <col min="23" max="23" width="3.26953125" customWidth="1"/>
  </cols>
  <sheetData>
    <row r="1" spans="2:14" x14ac:dyDescent="0.25">
      <c r="B1" s="18" t="s">
        <v>16</v>
      </c>
    </row>
    <row r="2" spans="2:14" ht="13" x14ac:dyDescent="0.3">
      <c r="B2" t="s">
        <v>11</v>
      </c>
      <c r="D2" s="18" t="s">
        <v>23</v>
      </c>
      <c r="L2" s="18" t="s">
        <v>24</v>
      </c>
    </row>
    <row r="3" spans="2:14" x14ac:dyDescent="0.25">
      <c r="B3" t="s">
        <v>13</v>
      </c>
    </row>
    <row r="4" spans="2:14" ht="17.5" x14ac:dyDescent="0.25">
      <c r="I4" s="22"/>
      <c r="J4" s="22"/>
      <c r="K4" s="22"/>
      <c r="L4" s="22"/>
      <c r="M4" s="22"/>
    </row>
    <row r="5" spans="2:14" ht="19.5" customHeight="1" thickBot="1" x14ac:dyDescent="0.35">
      <c r="B5" s="23" t="s">
        <v>22</v>
      </c>
      <c r="C5" s="41" t="s">
        <v>13</v>
      </c>
      <c r="D5" s="41"/>
      <c r="I5" s="17" t="s">
        <v>12</v>
      </c>
      <c r="J5" s="17" t="s">
        <v>11</v>
      </c>
      <c r="K5" s="17" t="s">
        <v>14</v>
      </c>
      <c r="L5" s="17" t="s">
        <v>13</v>
      </c>
      <c r="M5" s="17" t="s">
        <v>15</v>
      </c>
    </row>
    <row r="6" spans="2:14" ht="13.5" thickTop="1" x14ac:dyDescent="0.3">
      <c r="B6" s="3" t="s">
        <v>0</v>
      </c>
      <c r="C6" s="10">
        <f t="shared" ref="C6:C16" si="0">INDEX($J$6:$M$18,MATCH(B6,$I$6:$I$18,0),MATCH($C$5,$J$5:$M$5,0))</f>
        <v>2455000</v>
      </c>
      <c r="D6" s="13">
        <f t="shared" ref="D6:D16" si="1">INDEX($J$6:$M$18,MATCH(B6,$I$6:$I$18,0),MATCH($C$5,$J$5:$M$5,0)+1)</f>
        <v>0.10229166666666667</v>
      </c>
      <c r="E6" s="33" t="str">
        <f t="shared" ref="E6:E16" si="2">IF($C$5="Umsatz",IF(D6&lt;-5%,"q",IF(D6&gt;5%,"p","")),IF(D6&gt;5%,"q",IF(D6&lt;-5%,"p","")))</f>
        <v>q</v>
      </c>
      <c r="F6" s="4"/>
      <c r="G6" s="4"/>
      <c r="H6" s="4"/>
      <c r="I6" s="37" t="s">
        <v>0</v>
      </c>
      <c r="J6" s="34">
        <v>600000</v>
      </c>
      <c r="K6" s="26">
        <v>2.1428571428571429E-2</v>
      </c>
      <c r="L6" s="27">
        <v>2455000</v>
      </c>
      <c r="M6" s="28">
        <v>0.10229166666666667</v>
      </c>
      <c r="N6" s="4"/>
    </row>
    <row r="7" spans="2:14" ht="13" x14ac:dyDescent="0.3">
      <c r="B7" s="5" t="s">
        <v>1</v>
      </c>
      <c r="C7" s="11">
        <f t="shared" si="0"/>
        <v>7610000</v>
      </c>
      <c r="D7" s="14">
        <f t="shared" si="1"/>
        <v>0.60396825396825393</v>
      </c>
      <c r="E7" s="33" t="str">
        <f t="shared" si="2"/>
        <v>q</v>
      </c>
      <c r="F7" s="4"/>
      <c r="G7" s="4"/>
      <c r="H7" s="4"/>
      <c r="I7" s="38" t="s">
        <v>1</v>
      </c>
      <c r="J7" s="35">
        <v>-2250000</v>
      </c>
      <c r="K7" s="24">
        <v>-0.16071428571428573</v>
      </c>
      <c r="L7" s="25">
        <v>7610000</v>
      </c>
      <c r="M7" s="29">
        <v>0.60396825396825393</v>
      </c>
      <c r="N7" s="4"/>
    </row>
    <row r="8" spans="2:14" ht="13" x14ac:dyDescent="0.3">
      <c r="B8" s="5" t="s">
        <v>2</v>
      </c>
      <c r="C8" s="11">
        <f t="shared" si="0"/>
        <v>10000000</v>
      </c>
      <c r="D8" s="14">
        <f t="shared" si="1"/>
        <v>0.6097560975609756</v>
      </c>
      <c r="E8" s="33" t="str">
        <f t="shared" si="2"/>
        <v>q</v>
      </c>
      <c r="F8" s="4"/>
      <c r="G8" s="4"/>
      <c r="H8" s="4"/>
      <c r="I8" s="38" t="s">
        <v>2</v>
      </c>
      <c r="J8" s="35">
        <v>-1500000</v>
      </c>
      <c r="K8" s="24">
        <v>-8.3333333333333329E-2</v>
      </c>
      <c r="L8" s="25">
        <v>10000000</v>
      </c>
      <c r="M8" s="29">
        <v>0.6097560975609756</v>
      </c>
      <c r="N8" s="4"/>
    </row>
    <row r="9" spans="2:14" ht="13" x14ac:dyDescent="0.3">
      <c r="B9" s="5" t="s">
        <v>3</v>
      </c>
      <c r="C9" s="11">
        <f t="shared" si="0"/>
        <v>3160000</v>
      </c>
      <c r="D9" s="14">
        <f t="shared" si="1"/>
        <v>6.3200000000000006E-2</v>
      </c>
      <c r="E9" s="33" t="str">
        <f t="shared" si="2"/>
        <v>q</v>
      </c>
      <c r="F9" s="4"/>
      <c r="G9" s="4"/>
      <c r="H9" s="4"/>
      <c r="I9" s="38" t="s">
        <v>3</v>
      </c>
      <c r="J9" s="35">
        <v>-1840000</v>
      </c>
      <c r="K9" s="24">
        <v>-3.3454545454545452E-2</v>
      </c>
      <c r="L9" s="25">
        <v>3160000</v>
      </c>
      <c r="M9" s="29">
        <v>6.3200000000000006E-2</v>
      </c>
      <c r="N9" s="4"/>
    </row>
    <row r="10" spans="2:14" ht="13" x14ac:dyDescent="0.3">
      <c r="B10" s="5" t="s">
        <v>4</v>
      </c>
      <c r="C10" s="11">
        <f t="shared" si="0"/>
        <v>4436000</v>
      </c>
      <c r="D10" s="14">
        <f t="shared" si="1"/>
        <v>7.1548387096774191E-2</v>
      </c>
      <c r="E10" s="33" t="str">
        <f t="shared" si="2"/>
        <v>q</v>
      </c>
      <c r="F10" s="4"/>
      <c r="G10" s="4"/>
      <c r="H10" s="4"/>
      <c r="I10" s="38" t="s">
        <v>4</v>
      </c>
      <c r="J10" s="35">
        <v>390000</v>
      </c>
      <c r="K10" s="24">
        <v>5.7352941176470589E-3</v>
      </c>
      <c r="L10" s="25">
        <v>4436000</v>
      </c>
      <c r="M10" s="29">
        <v>7.1548387096774191E-2</v>
      </c>
      <c r="N10" s="4"/>
    </row>
    <row r="11" spans="2:14" ht="13" x14ac:dyDescent="0.3">
      <c r="B11" s="5" t="s">
        <v>5</v>
      </c>
      <c r="C11" s="11">
        <f t="shared" si="0"/>
        <v>6000000</v>
      </c>
      <c r="D11" s="14">
        <f t="shared" si="1"/>
        <v>4.878048780487805E-2</v>
      </c>
      <c r="E11" s="33" t="str">
        <f t="shared" si="2"/>
        <v/>
      </c>
      <c r="F11" s="4"/>
      <c r="G11" s="4"/>
      <c r="H11" s="4"/>
      <c r="I11" s="38" t="s">
        <v>5</v>
      </c>
      <c r="J11" s="35">
        <v>-6000000</v>
      </c>
      <c r="K11" s="24">
        <v>-4.4444444444444446E-2</v>
      </c>
      <c r="L11" s="25">
        <v>6000000</v>
      </c>
      <c r="M11" s="29">
        <v>4.878048780487805E-2</v>
      </c>
      <c r="N11" s="4"/>
    </row>
    <row r="12" spans="2:14" ht="13" x14ac:dyDescent="0.3">
      <c r="B12" s="5" t="s">
        <v>6</v>
      </c>
      <c r="C12" s="11">
        <f t="shared" si="0"/>
        <v>5431000</v>
      </c>
      <c r="D12" s="14">
        <f t="shared" si="1"/>
        <v>4.6025423728813561E-2</v>
      </c>
      <c r="E12" s="33" t="str">
        <f t="shared" si="2"/>
        <v/>
      </c>
      <c r="F12" s="4"/>
      <c r="G12" s="4"/>
      <c r="H12" s="4"/>
      <c r="I12" s="38" t="s">
        <v>6</v>
      </c>
      <c r="J12" s="35">
        <v>-1760000</v>
      </c>
      <c r="K12" s="24">
        <v>-1.3538461538461539E-2</v>
      </c>
      <c r="L12" s="25">
        <v>5431000</v>
      </c>
      <c r="M12" s="29">
        <v>4.6025423728813561E-2</v>
      </c>
      <c r="N12" s="4"/>
    </row>
    <row r="13" spans="2:14" ht="13" x14ac:dyDescent="0.3">
      <c r="B13" s="5" t="s">
        <v>7</v>
      </c>
      <c r="C13" s="11">
        <f t="shared" si="0"/>
        <v>1732000</v>
      </c>
      <c r="D13" s="14">
        <f t="shared" si="1"/>
        <v>9.0208333333333338E-3</v>
      </c>
      <c r="E13" s="33" t="str">
        <f t="shared" si="2"/>
        <v/>
      </c>
      <c r="F13" s="4"/>
      <c r="G13" s="4"/>
      <c r="H13" s="4"/>
      <c r="I13" s="38" t="s">
        <v>7</v>
      </c>
      <c r="J13" s="35">
        <v>-9720000</v>
      </c>
      <c r="K13" s="24">
        <v>-4.6066350710900476E-2</v>
      </c>
      <c r="L13" s="25">
        <v>1732000</v>
      </c>
      <c r="M13" s="29">
        <v>9.0208333333333338E-3</v>
      </c>
      <c r="N13" s="4"/>
    </row>
    <row r="14" spans="2:14" ht="13" x14ac:dyDescent="0.3">
      <c r="B14" s="5" t="s">
        <v>8</v>
      </c>
      <c r="C14" s="11">
        <f t="shared" si="0"/>
        <v>5800000</v>
      </c>
      <c r="D14" s="14">
        <f t="shared" si="1"/>
        <v>0.10545454545454545</v>
      </c>
      <c r="E14" s="33" t="str">
        <f t="shared" si="2"/>
        <v>q</v>
      </c>
      <c r="F14" s="4"/>
      <c r="G14" s="4"/>
      <c r="H14" s="4"/>
      <c r="I14" s="38" t="s">
        <v>8</v>
      </c>
      <c r="J14" s="35">
        <v>-2000000</v>
      </c>
      <c r="K14" s="24">
        <v>-3.3898305084745763E-2</v>
      </c>
      <c r="L14" s="25">
        <v>5800000</v>
      </c>
      <c r="M14" s="29">
        <v>0.10545454545454545</v>
      </c>
      <c r="N14" s="4"/>
    </row>
    <row r="15" spans="2:14" ht="13" x14ac:dyDescent="0.3">
      <c r="B15" s="5" t="s">
        <v>9</v>
      </c>
      <c r="C15" s="11">
        <f t="shared" si="0"/>
        <v>-8500000</v>
      </c>
      <c r="D15" s="14">
        <f t="shared" si="1"/>
        <v>-4.7222222222222221E-2</v>
      </c>
      <c r="E15" s="33" t="str">
        <f t="shared" si="2"/>
        <v/>
      </c>
      <c r="F15" s="4"/>
      <c r="G15" s="4"/>
      <c r="H15" s="4"/>
      <c r="I15" s="38" t="s">
        <v>9</v>
      </c>
      <c r="J15" s="35">
        <v>-4000000</v>
      </c>
      <c r="K15" s="24">
        <v>-0.02</v>
      </c>
      <c r="L15" s="25">
        <v>-8500000</v>
      </c>
      <c r="M15" s="29">
        <v>-4.7222222222222221E-2</v>
      </c>
      <c r="N15" s="4"/>
    </row>
    <row r="16" spans="2:14" ht="13.5" thickBot="1" x14ac:dyDescent="0.35">
      <c r="B16" s="7" t="s">
        <v>10</v>
      </c>
      <c r="C16" s="12">
        <f t="shared" si="0"/>
        <v>23000000</v>
      </c>
      <c r="D16" s="15">
        <f t="shared" si="1"/>
        <v>0.19658119658119658</v>
      </c>
      <c r="E16" s="33" t="str">
        <f t="shared" si="2"/>
        <v>q</v>
      </c>
      <c r="F16" s="4"/>
      <c r="G16" s="4"/>
      <c r="H16" s="4"/>
      <c r="I16" s="38" t="s">
        <v>10</v>
      </c>
      <c r="J16" s="36">
        <v>10000000</v>
      </c>
      <c r="K16" s="30">
        <v>7.6923076923076927E-2</v>
      </c>
      <c r="L16" s="31">
        <v>23000000</v>
      </c>
      <c r="M16" s="32">
        <v>0.19658119658119658</v>
      </c>
      <c r="N16" s="4"/>
    </row>
    <row r="17" spans="2:16378" s="1" customFormat="1" ht="24" customHeight="1" thickTop="1" x14ac:dyDescent="0.25">
      <c r="B17" s="5"/>
      <c r="C17" s="11"/>
      <c r="D17" s="14"/>
      <c r="I17" s="5"/>
      <c r="J17" s="11"/>
      <c r="K17" s="14"/>
      <c r="L17" s="6"/>
      <c r="M17" s="9"/>
      <c r="N17" s="5"/>
      <c r="P17" s="39" t="s">
        <v>25</v>
      </c>
    </row>
    <row r="18" spans="2:16378" s="2" customFormat="1" ht="13" x14ac:dyDescent="0.3">
      <c r="B18" s="8"/>
      <c r="C18" s="11"/>
      <c r="D18" s="14"/>
      <c r="I18" s="8"/>
      <c r="J18" s="11"/>
      <c r="K18" s="14"/>
      <c r="L18" s="6"/>
      <c r="M18" s="9"/>
      <c r="N18" s="4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</row>
  </sheetData>
  <dataConsolidate topLabels="1">
    <dataRefs count="3">
      <dataRef ref="A29:F45" sheet="Mengenübersicht" r:id="rId1"/>
      <dataRef ref="A29:F45" sheet="Umsatzübersicht" r:id="rId2"/>
      <dataRef ref="A29:C45" sheet="Plan-Werte 96" r:id="rId3"/>
    </dataRefs>
  </dataConsolidate>
  <mergeCells count="1">
    <mergeCell ref="C5:D5"/>
  </mergeCells>
  <phoneticPr fontId="0" type="noConversion"/>
  <conditionalFormatting sqref="C6:C18">
    <cfRule type="expression" dxfId="13" priority="4">
      <formula>$C$5="Kosten"</formula>
    </cfRule>
    <cfRule type="expression" dxfId="12" priority="9">
      <formula>$C$5="Umsatz"</formula>
    </cfRule>
  </conditionalFormatting>
  <conditionalFormatting sqref="D6:D18">
    <cfRule type="expression" dxfId="11" priority="3">
      <formula>$C$5="Kosten"</formula>
    </cfRule>
    <cfRule type="expression" dxfId="10" priority="5">
      <formula>$C$5="Umsatz"</formula>
    </cfRule>
  </conditionalFormatting>
  <conditionalFormatting sqref="E6:H16">
    <cfRule type="cellIs" dxfId="9" priority="1" operator="equal">
      <formula>"q"</formula>
    </cfRule>
    <cfRule type="cellIs" dxfId="8" priority="2" operator="equal">
      <formula>"p"</formula>
    </cfRule>
  </conditionalFormatting>
  <dataValidations count="1">
    <dataValidation type="list" allowBlank="1" showInputMessage="1" showErrorMessage="1" sqref="C5:D5" xr:uid="{30F927BF-078A-46FB-B321-D757A1F98AA2}">
      <formula1>$B$2:$B$3</formula1>
    </dataValidation>
  </dataValidations>
  <printOptions horizontalCentered="1"/>
  <pageMargins left="0.78740157480314965" right="0.78740157480314965" top="0.41" bottom="0.36" header="0.51181102362204722" footer="0.21"/>
  <pageSetup paperSize="9" scale="94" orientation="landscape" horizontalDpi="300" verticalDpi="300" r:id="rId4"/>
  <headerFooter alignWithMargins="0">
    <oddFooter>&amp;R&amp;8&amp;D / &amp;F</oddFooter>
  </headerFooter>
  <drawing r:id="rId5"/>
  <tableParts count="2"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B7AF2-E46B-4C0A-9011-5F502E7629FF}">
  <dimension ref="B1:H15"/>
  <sheetViews>
    <sheetView showGridLines="0" showRowColHeaders="0" workbookViewId="0">
      <selection activeCell="D20" sqref="D20"/>
    </sheetView>
  </sheetViews>
  <sheetFormatPr baseColWidth="10" defaultColWidth="11.453125" defaultRowHeight="12.5" x14ac:dyDescent="0.25"/>
  <cols>
    <col min="1" max="1" width="1.1796875" style="20" customWidth="1"/>
    <col min="2" max="7" width="11.453125" style="20"/>
    <col min="8" max="8" width="27" style="20" customWidth="1"/>
    <col min="9" max="9" width="1.54296875" style="20" customWidth="1"/>
    <col min="10" max="16384" width="11.453125" style="20"/>
  </cols>
  <sheetData>
    <row r="1" spans="2:8" ht="9" customHeight="1" thickBot="1" x14ac:dyDescent="0.3"/>
    <row r="2" spans="2:8" ht="16" thickBot="1" x14ac:dyDescent="0.4">
      <c r="B2" s="43" t="s">
        <v>20</v>
      </c>
      <c r="C2" s="44"/>
      <c r="D2" s="44"/>
      <c r="E2" s="44"/>
      <c r="F2" s="44"/>
      <c r="G2" s="44"/>
      <c r="H2" s="45"/>
    </row>
    <row r="3" spans="2:8" ht="21.75" customHeight="1" x14ac:dyDescent="0.3">
      <c r="B3" s="46" t="s">
        <v>19</v>
      </c>
      <c r="C3" s="47"/>
      <c r="D3" s="47"/>
      <c r="E3" s="47"/>
      <c r="F3" s="47"/>
      <c r="G3" s="47"/>
      <c r="H3" s="48"/>
    </row>
    <row r="4" spans="2:8" ht="21.75" customHeight="1" x14ac:dyDescent="0.3">
      <c r="B4" s="49" t="s">
        <v>18</v>
      </c>
      <c r="C4" s="50"/>
      <c r="D4" s="50"/>
      <c r="E4" s="50"/>
      <c r="F4" s="50"/>
      <c r="G4" s="50"/>
      <c r="H4" s="51"/>
    </row>
    <row r="5" spans="2:8" ht="21.75" customHeight="1" x14ac:dyDescent="0.3">
      <c r="B5" s="49" t="s">
        <v>17</v>
      </c>
      <c r="C5" s="50"/>
      <c r="D5" s="50"/>
      <c r="E5" s="50"/>
      <c r="F5" s="50"/>
      <c r="G5" s="50"/>
      <c r="H5" s="51"/>
    </row>
    <row r="6" spans="2:8" ht="21.75" customHeight="1" x14ac:dyDescent="0.3">
      <c r="B6" s="52"/>
      <c r="C6" s="42"/>
      <c r="D6" s="42"/>
      <c r="E6" s="42"/>
      <c r="F6" s="42"/>
      <c r="G6" s="42"/>
      <c r="H6" s="53"/>
    </row>
    <row r="7" spans="2:8" ht="21.75" customHeight="1" thickBot="1" x14ac:dyDescent="0.35">
      <c r="B7" s="54"/>
      <c r="C7" s="55"/>
      <c r="D7" s="55"/>
      <c r="E7" s="55"/>
      <c r="F7" s="55"/>
      <c r="G7" s="55"/>
      <c r="H7" s="56"/>
    </row>
    <row r="9" spans="2:8" ht="13" x14ac:dyDescent="0.3">
      <c r="B9" s="42"/>
      <c r="C9" s="42"/>
      <c r="D9" s="42"/>
      <c r="E9" s="42"/>
      <c r="F9" s="42"/>
      <c r="G9" s="42"/>
      <c r="H9" s="42"/>
    </row>
    <row r="10" spans="2:8" ht="21.75" customHeight="1" x14ac:dyDescent="0.25"/>
    <row r="11" spans="2:8" ht="21.75" customHeight="1" x14ac:dyDescent="0.25"/>
    <row r="12" spans="2:8" ht="21.75" customHeight="1" x14ac:dyDescent="0.25"/>
    <row r="13" spans="2:8" ht="21.75" customHeight="1" x14ac:dyDescent="0.25"/>
    <row r="14" spans="2:8" ht="21.75" customHeight="1" x14ac:dyDescent="0.25"/>
    <row r="15" spans="2:8" s="21" customFormat="1" x14ac:dyDescent="0.25">
      <c r="B15" s="20"/>
      <c r="C15" s="20"/>
      <c r="D15" s="20"/>
      <c r="E15" s="20"/>
      <c r="F15" s="20"/>
      <c r="G15" s="20"/>
      <c r="H15" s="20"/>
    </row>
  </sheetData>
  <mergeCells count="7">
    <mergeCell ref="B9:H9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6FDBD741-9D15-4669-A63E-7E70285F336B}"/>
    <hyperlink ref="B4:H4" r:id="rId2" tooltip="BLOG" display="Im BLOG Controlling EXCELLent" xr:uid="{0404BEC9-C433-47C5-ACBF-243BE9D42BEF}"/>
    <hyperlink ref="B5:H5" r:id="rId3" tooltip="XING-Gruppe" display="In der XING-Gruppe Controlling meets Excel &amp; Co." xr:uid="{50DE6CCB-CD08-4551-AC0F-228CFBA79F7E}"/>
  </hyperlinks>
  <pageMargins left="0.7" right="0.7" top="0.78740157499999996" bottom="0.78740157499999996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Worum es geht</vt:lpstr>
      <vt:lpstr>Dashboard</vt:lpstr>
      <vt:lpstr>So geht´s</vt:lpstr>
      <vt:lpstr>Mehr Informationen</vt:lpstr>
    </vt:vector>
  </TitlesOfParts>
  <Company>PRT-Pollmann &amp; Rühm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mit Excel</dc:title>
  <dc:creator>Rainer Pollmann</dc:creator>
  <cp:lastModifiedBy>Rainer Pollmann</cp:lastModifiedBy>
  <dcterms:created xsi:type="dcterms:W3CDTF">1998-07-06T20:02:33Z</dcterms:created>
  <dcterms:modified xsi:type="dcterms:W3CDTF">2019-01-07T14:11:55Z</dcterms:modified>
  <cp:category>www.prt.de</cp:category>
</cp:coreProperties>
</file>