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 (D)\Blog\EXCELlence im Controlling\SzenarienSimulation\"/>
    </mc:Choice>
  </mc:AlternateContent>
  <xr:revisionPtr revIDLastSave="0" documentId="10_ncr:100000_{173FD965-EBAC-42B2-8CF6-50625033B982}" xr6:coauthVersionLast="31" xr6:coauthVersionMax="31" xr10:uidLastSave="{00000000-0000-0000-0000-000000000000}"/>
  <bookViews>
    <workbookView xWindow="0" yWindow="0" windowWidth="28800" windowHeight="14565" xr2:uid="{70C5DDD2-20F9-4A18-9B33-05B917ED4FFB}"/>
  </bookViews>
  <sheets>
    <sheet name="Region 1" sheetId="1" r:id="rId1"/>
    <sheet name="Szenariobericht" sheetId="5" r:id="rId2"/>
    <sheet name="Liste der Namen" sheetId="3" r:id="rId3"/>
    <sheet name="Mehr Informationen" sheetId="6" r:id="rId4"/>
  </sheets>
  <externalReferences>
    <externalReference r:id="rId5"/>
    <externalReference r:id="rId6"/>
  </externalReferences>
  <definedNames>
    <definedName name="A">'Region 1'!$C$3</definedName>
    <definedName name="anscount" hidden="1">1</definedName>
    <definedName name="B">'Region 1'!$C$4</definedName>
    <definedName name="C_">'Region 1'!$C$5</definedName>
    <definedName name="DB.gesamt">'Region 1'!$G$3:$G$5</definedName>
    <definedName name="DB.Stück">'Region 1'!$E$3:$E$5</definedName>
    <definedName name="DBU">'Region 1'!$C$15</definedName>
    <definedName name="Ergebnis">'Region 1'!$C$11</definedName>
    <definedName name="Kosten">'Region 1'!$J$7:$L$7</definedName>
    <definedName name="Kosten_für_erstes_Prozent" localSheetId="3">#REF!</definedName>
    <definedName name="Kosten_für_erstes_Prozent">#REF!</definedName>
    <definedName name="Kostenstelle">'Region 1'!$I$3:$I$5</definedName>
    <definedName name="limcount" hidden="1">1</definedName>
    <definedName name="Modell_1" localSheetId="3">'[1]Optimierung Stückzahl'!#REF!</definedName>
    <definedName name="Modell_1">'[1]Optimierung Stückzahl'!#REF!</definedName>
    <definedName name="Personalkosten">'Region 1'!$J$3:$J$5</definedName>
    <definedName name="Produkt">'Region 1'!$B$3:$B$5</definedName>
    <definedName name="Rahmen_3" localSheetId="3">'[1]Optimierung Stückzahl'!#REF!</definedName>
    <definedName name="Rahmen_3">'[1]Optimierung Stückzahl'!#REF!</definedName>
    <definedName name="Sachkosten">'Region 1'!$K$3:$K$5</definedName>
    <definedName name="sencount" hidden="1">7</definedName>
    <definedName name="Steigerung_in_Prozent" localSheetId="3">#REF!</definedName>
    <definedName name="Steigerung_in_Prozent">#REF!</definedName>
    <definedName name="Stückzahl">'Region 1'!$C$3:$C$5</definedName>
    <definedName name="Tabelle" localSheetId="3">#REF!</definedName>
    <definedName name="Tabelle">#REF!</definedName>
    <definedName name="Überschrift1">[2]Daten!$O$29</definedName>
    <definedName name="Überschrift2">[2]Daten!$O$30</definedName>
    <definedName name="Überschrift3">[2]Daten!$O$31</definedName>
    <definedName name="Umlagen.ILV">'Region 1'!$L$3:$L$5</definedName>
    <definedName name="Umsatz">'Region 1'!$F$3:$F$5</definedName>
    <definedName name="Umsatzrendite">'Region 1'!$C$13</definedName>
    <definedName name="Verkaufspreis">'Region 1'!$D$3:$D$5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K7" i="1"/>
  <c r="L7" i="1"/>
  <c r="G4" i="1"/>
  <c r="G5" i="1"/>
  <c r="G3" i="1"/>
  <c r="F4" i="1"/>
  <c r="F5" i="1"/>
  <c r="G7" i="1" l="1"/>
  <c r="C7" i="1"/>
  <c r="F3" i="1"/>
  <c r="C11" i="1" l="1"/>
  <c r="C13" i="1" s="1"/>
  <c r="C15" i="1"/>
  <c r="F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</authors>
  <commentList>
    <comment ref="C2" authorId="0" shapeId="0" xr:uid="{76184E92-0F81-40F6-BC01-CFDA95755657}">
      <text>
        <r>
          <rPr>
            <sz val="8"/>
            <color indexed="81"/>
            <rFont val="Tahoma"/>
            <family val="2"/>
          </rPr>
          <t>Rainer Pollmann:
Stückzahlen wurden durch eine Marktstudie ermittelt</t>
        </r>
      </text>
    </comment>
  </commentList>
</comments>
</file>

<file path=xl/sharedStrings.xml><?xml version="1.0" encoding="utf-8"?>
<sst xmlns="http://schemas.openxmlformats.org/spreadsheetml/2006/main" count="82" uniqueCount="62">
  <si>
    <t>Produkt</t>
  </si>
  <si>
    <t>Stückzahl</t>
  </si>
  <si>
    <t>Verkaufspreis</t>
  </si>
  <si>
    <t>Umsatz</t>
  </si>
  <si>
    <t>DB gesamt</t>
  </si>
  <si>
    <t>Personalkosten</t>
  </si>
  <si>
    <t>Ergebnis</t>
  </si>
  <si>
    <t>Umsatzrendite</t>
  </si>
  <si>
    <t>DBU</t>
  </si>
  <si>
    <t>Sachkosten</t>
  </si>
  <si>
    <t>für Szenarien sind in grau hervorgehoben.</t>
  </si>
  <si>
    <t>Zellen zum Zeitpunkt, als der Szenariobericht erstellt wurde. Veränderbare Zellen</t>
  </si>
  <si>
    <t>Ergebniszellen:</t>
  </si>
  <si>
    <t>Veränderbare Zellen:</t>
  </si>
  <si>
    <t>best case</t>
  </si>
  <si>
    <t>worst case</t>
  </si>
  <si>
    <t>Szenariobericht</t>
  </si>
  <si>
    <t>DB (Stück)</t>
  </si>
  <si>
    <t>Umlagen (ILV)</t>
  </si>
  <si>
    <t>Kostenstelle</t>
  </si>
  <si>
    <t>A</t>
  </si>
  <si>
    <t>B</t>
  </si>
  <si>
    <t>C</t>
  </si>
  <si>
    <t>Kosten</t>
  </si>
  <si>
    <t>Erlöse</t>
  </si>
  <si>
    <t>Erfolg</t>
  </si>
  <si>
    <t>Name</t>
  </si>
  <si>
    <t>Bezug</t>
  </si>
  <si>
    <t>='Region 1'!$C$5</t>
  </si>
  <si>
    <t>='Region 1'!$C$6</t>
  </si>
  <si>
    <t>DB.gesamt</t>
  </si>
  <si>
    <t>='Region 1'!$G$5:$G$7</t>
  </si>
  <si>
    <t>DB.Stück</t>
  </si>
  <si>
    <t>='Region 1'!$E$5:$E$7</t>
  </si>
  <si>
    <t>='Region 1'!$C$17</t>
  </si>
  <si>
    <t>='Region 1'!$C$7</t>
  </si>
  <si>
    <t>='Region 1'!$C$13</t>
  </si>
  <si>
    <t>='Region 1'!$J$9:$L$9</t>
  </si>
  <si>
    <t>='Region 1'!$I$5:$I$7</t>
  </si>
  <si>
    <t>='Region 1'!$J$5:$J$7</t>
  </si>
  <si>
    <t>='Region 1'!$B$5:$B$7</t>
  </si>
  <si>
    <t>='Region 1'!$K$5:$K$7</t>
  </si>
  <si>
    <t>='Region 1'!$C$5:$C$7</t>
  </si>
  <si>
    <t>Umlagen__ILV</t>
  </si>
  <si>
    <t>='Region 1'!$L$5:$L$7</t>
  </si>
  <si>
    <t>='Region 1'!$F$5:$F$7</t>
  </si>
  <si>
    <t>='Region 1'!$C$15</t>
  </si>
  <si>
    <t>='Region 1'!$D$5:$D$7</t>
  </si>
  <si>
    <t>C_</t>
  </si>
  <si>
    <t>base case</t>
  </si>
  <si>
    <t>Marktanteil -5%
Modifiziert von Rainer Pollmann am 30.10.2018</t>
  </si>
  <si>
    <t>real case</t>
  </si>
  <si>
    <t>Markanteil +/- 1%
Modifiziert von Rainer Pollmann am 30.10.2018</t>
  </si>
  <si>
    <t>Marktanteil +3%</t>
  </si>
  <si>
    <t>Hinweis: Die Aktuelle Wertespalte repräsentiert die Werte der veränderbaren</t>
  </si>
  <si>
    <t>Dieses Szenario dient dem Zurücksetzen der Werte</t>
  </si>
  <si>
    <t>In der XING-Gruppe Controlling meets Excel &amp; Co.</t>
  </si>
  <si>
    <t>Im BLOG Controlling EXCELLent</t>
  </si>
  <si>
    <t>Durch den Newsletter Controlling EXCELlent</t>
  </si>
  <si>
    <t>Weitere Informationen rund um das Thema erhalten Sie:</t>
  </si>
  <si>
    <t>EXCEL im Controlling und Finanzwesen</t>
  </si>
  <si>
    <t>Das Beispiel ist aus dem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</si>
</sst>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20"/>
        <bgColor indexed="2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7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0" fontId="8" fillId="5" borderId="8" xfId="0" applyFont="1" applyFill="1" applyBorder="1" applyAlignment="1">
      <alignment horizontal="right" vertical="top" wrapText="1"/>
    </xf>
    <xf numFmtId="4" fontId="8" fillId="5" borderId="8" xfId="0" applyNumberFormat="1" applyFont="1" applyFill="1" applyBorder="1" applyAlignment="1">
      <alignment horizontal="right" vertical="top" wrapText="1"/>
    </xf>
    <xf numFmtId="0" fontId="8" fillId="5" borderId="9" xfId="0" applyFont="1" applyFill="1" applyBorder="1" applyAlignment="1">
      <alignment horizontal="right" vertical="top" wrapText="1"/>
    </xf>
    <xf numFmtId="0" fontId="8" fillId="5" borderId="7" xfId="0" applyFont="1" applyFill="1" applyBorder="1" applyAlignment="1">
      <alignment horizontal="left" vertical="top" wrapText="1"/>
    </xf>
    <xf numFmtId="3" fontId="3" fillId="0" borderId="4" xfId="0" applyNumberFormat="1" applyFont="1" applyFill="1" applyBorder="1"/>
    <xf numFmtId="3" fontId="3" fillId="0" borderId="2" xfId="0" applyNumberFormat="1" applyFont="1" applyFill="1" applyBorder="1"/>
    <xf numFmtId="4" fontId="8" fillId="5" borderId="8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Protection="1">
      <protection locked="0"/>
    </xf>
    <xf numFmtId="0" fontId="5" fillId="0" borderId="1" xfId="0" applyFont="1" applyFill="1" applyBorder="1"/>
    <xf numFmtId="3" fontId="0" fillId="0" borderId="4" xfId="0" applyNumberFormat="1" applyBorder="1"/>
    <xf numFmtId="3" fontId="0" fillId="0" borderId="2" xfId="0" applyNumberFormat="1" applyBorder="1"/>
    <xf numFmtId="3" fontId="5" fillId="0" borderId="9" xfId="0" applyNumberFormat="1" applyFont="1" applyFill="1" applyBorder="1"/>
    <xf numFmtId="0" fontId="9" fillId="0" borderId="0" xfId="0" applyFont="1" applyFill="1" applyBorder="1"/>
    <xf numFmtId="164" fontId="5" fillId="0" borderId="9" xfId="1" applyNumberFormat="1" applyFont="1" applyFill="1" applyBorder="1"/>
    <xf numFmtId="0" fontId="8" fillId="5" borderId="7" xfId="0" applyFont="1" applyFill="1" applyBorder="1"/>
    <xf numFmtId="0" fontId="10" fillId="0" borderId="0" xfId="0" applyFont="1" applyBorder="1"/>
    <xf numFmtId="0" fontId="4" fillId="0" borderId="0" xfId="0" applyFont="1" applyFill="1" applyBorder="1" applyAlignment="1">
      <alignment horizontal="center"/>
    </xf>
    <xf numFmtId="0" fontId="7" fillId="4" borderId="0" xfId="0" applyFont="1" applyFill="1"/>
    <xf numFmtId="3" fontId="0" fillId="0" borderId="0" xfId="0" applyNumberFormat="1" applyFill="1" applyBorder="1" applyAlignment="1"/>
    <xf numFmtId="164" fontId="0" fillId="0" borderId="0" xfId="0" applyNumberFormat="1" applyFill="1" applyBorder="1" applyAlignment="1"/>
    <xf numFmtId="164" fontId="0" fillId="0" borderId="3" xfId="0" applyNumberFormat="1" applyFill="1" applyBorder="1" applyAlignment="1"/>
    <xf numFmtId="0" fontId="11" fillId="3" borderId="5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0" fillId="0" borderId="4" xfId="0" applyFill="1" applyBorder="1" applyAlignment="1"/>
    <xf numFmtId="0" fontId="12" fillId="2" borderId="0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right"/>
    </xf>
    <xf numFmtId="0" fontId="14" fillId="3" borderId="5" xfId="0" applyFont="1" applyFill="1" applyBorder="1" applyAlignment="1">
      <alignment horizontal="right"/>
    </xf>
    <xf numFmtId="3" fontId="0" fillId="6" borderId="0" xfId="0" applyNumberFormat="1" applyFill="1" applyBorder="1" applyAlignment="1"/>
    <xf numFmtId="0" fontId="15" fillId="0" borderId="0" xfId="0" applyFont="1" applyFill="1" applyBorder="1" applyAlignment="1">
      <alignment vertical="top" wrapText="1"/>
    </xf>
    <xf numFmtId="0" fontId="5" fillId="0" borderId="0" xfId="2"/>
    <xf numFmtId="0" fontId="5" fillId="0" borderId="0" xfId="2" applyBorder="1"/>
    <xf numFmtId="0" fontId="17" fillId="0" borderId="0" xfId="3" applyFont="1" applyBorder="1" applyAlignment="1" applyProtection="1"/>
    <xf numFmtId="0" fontId="20" fillId="5" borderId="20" xfId="2" applyFont="1" applyFill="1" applyBorder="1" applyAlignment="1">
      <alignment horizontal="center"/>
    </xf>
    <xf numFmtId="0" fontId="20" fillId="5" borderId="19" xfId="2" applyFont="1" applyFill="1" applyBorder="1" applyAlignment="1">
      <alignment horizontal="center"/>
    </xf>
    <xf numFmtId="0" fontId="20" fillId="5" borderId="18" xfId="2" applyFont="1" applyFill="1" applyBorder="1" applyAlignment="1">
      <alignment horizontal="center"/>
    </xf>
    <xf numFmtId="0" fontId="19" fillId="0" borderId="17" xfId="4" applyFont="1" applyBorder="1" applyAlignment="1" applyProtection="1"/>
    <xf numFmtId="0" fontId="19" fillId="0" borderId="16" xfId="4" applyFont="1" applyBorder="1" applyAlignment="1" applyProtection="1"/>
    <xf numFmtId="0" fontId="19" fillId="0" borderId="15" xfId="4" applyFont="1" applyBorder="1" applyAlignment="1" applyProtection="1"/>
    <xf numFmtId="0" fontId="19" fillId="0" borderId="14" xfId="4" applyFont="1" applyBorder="1" applyAlignment="1" applyProtection="1"/>
    <xf numFmtId="0" fontId="19" fillId="0" borderId="0" xfId="4" applyFont="1" applyBorder="1" applyAlignment="1" applyProtection="1"/>
    <xf numFmtId="0" fontId="19" fillId="0" borderId="13" xfId="4" applyFont="1" applyBorder="1" applyAlignment="1" applyProtection="1"/>
    <xf numFmtId="0" fontId="17" fillId="0" borderId="14" xfId="3" applyFont="1" applyBorder="1" applyAlignment="1" applyProtection="1"/>
    <xf numFmtId="0" fontId="17" fillId="0" borderId="13" xfId="3" applyFont="1" applyBorder="1" applyAlignment="1" applyProtection="1"/>
    <xf numFmtId="0" fontId="17" fillId="0" borderId="12" xfId="3" applyFont="1" applyBorder="1" applyAlignment="1" applyProtection="1"/>
    <xf numFmtId="0" fontId="17" fillId="0" borderId="11" xfId="3" applyFont="1" applyBorder="1" applyAlignment="1" applyProtection="1"/>
    <xf numFmtId="0" fontId="17" fillId="0" borderId="10" xfId="3" applyFont="1" applyBorder="1" applyAlignment="1" applyProtection="1"/>
    <xf numFmtId="0" fontId="5" fillId="0" borderId="0" xfId="2" applyFont="1"/>
    <xf numFmtId="0" fontId="21" fillId="0" borderId="0" xfId="5"/>
  </cellXfs>
  <cellStyles count="6">
    <cellStyle name="Hyperlink 2" xfId="3" xr:uid="{E1C0F6C5-7DBF-4D4B-866D-48E18FFB47F5}"/>
    <cellStyle name="Link" xfId="5" builtinId="8"/>
    <cellStyle name="Link 2" xfId="4" xr:uid="{F51E3264-BAB9-4CB0-A92D-2FDD3EE852E5}"/>
    <cellStyle name="Prozent" xfId="1" builtinId="5"/>
    <cellStyle name="Standard" xfId="0" builtinId="0"/>
    <cellStyle name="Standard 2" xfId="2" xr:uid="{9051710D-5DED-46EB-B27B-F9DA9408F1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Adventskalender%202014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EC358C-FB3C-4D37-A57A-324A381C9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480" y="44196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C5AD4916-D3B9-47B7-9718-B88CCE9C85A0}"/>
            </a:ext>
          </a:extLst>
        </xdr:cNvPr>
        <xdr:cNvSpPr>
          <a:spLocks noChangeArrowheads="1"/>
        </xdr:cNvSpPr>
      </xdr:nvSpPr>
      <xdr:spPr bwMode="auto">
        <a:xfrm>
          <a:off x="866775" y="1609725"/>
          <a:ext cx="2286000" cy="43815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v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(D)/AktuellerNewsletter/20181002/ChartDesMonatsOktober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mierung Stückzahl"/>
      <sheetName val="Modell"/>
      <sheetName val="Mehr Informatione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Ausgabe 1"/>
      <sheetName val="Ausgabe 2"/>
      <sheetName val="Ausgabe 3"/>
      <sheetName val="Ausgabe 4"/>
      <sheetName val="Mehr Informationen"/>
      <sheetName val="Daten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O29" t="str">
            <v>Print schrumpft unaufhaltsam in Deutschland</v>
          </cell>
        </row>
        <row r="30">
          <cell r="O30" t="str">
            <v>Verkaufte Auflage in Mio.</v>
          </cell>
        </row>
        <row r="31">
          <cell r="O31" t="str">
            <v>Überregionale Tageszeitungen im Printformat schrumpfen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prt.de/seminare/index.php?ak=inhalt&amp;id=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ng.com/communities/groups/microsoft-meets-controlling-1935-1092969" TargetMode="Externa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14798-93A9-449C-B889-4E0D89D481E8}">
  <dimension ref="B2:L20"/>
  <sheetViews>
    <sheetView showGridLines="0" tabSelected="1" workbookViewId="0">
      <selection activeCell="E26" sqref="E26"/>
    </sheetView>
  </sheetViews>
  <sheetFormatPr baseColWidth="10" defaultRowHeight="15" x14ac:dyDescent="0.25"/>
  <cols>
    <col min="1" max="1" width="2.28515625" customWidth="1"/>
    <col min="2" max="2" width="18.28515625" customWidth="1"/>
    <col min="3" max="3" width="11.85546875" bestFit="1" customWidth="1"/>
    <col min="4" max="4" width="14.7109375" customWidth="1"/>
    <col min="5" max="5" width="11" customWidth="1"/>
    <col min="8" max="8" width="4.140625" customWidth="1"/>
    <col min="9" max="9" width="13.140625" customWidth="1"/>
    <col min="10" max="10" width="14.7109375" bestFit="1" customWidth="1"/>
    <col min="11" max="11" width="14" customWidth="1"/>
    <col min="12" max="12" width="16.28515625" customWidth="1"/>
    <col min="13" max="13" width="2.5703125" customWidth="1"/>
    <col min="14" max="14" width="14.7109375" customWidth="1"/>
    <col min="16" max="16" width="1.42578125" customWidth="1"/>
  </cols>
  <sheetData>
    <row r="2" spans="2:12" ht="15" customHeight="1" x14ac:dyDescent="0.25">
      <c r="B2" s="9" t="s">
        <v>0</v>
      </c>
      <c r="C2" s="6" t="s">
        <v>1</v>
      </c>
      <c r="D2" s="7" t="s">
        <v>2</v>
      </c>
      <c r="E2" s="7" t="s">
        <v>17</v>
      </c>
      <c r="F2" s="6" t="s">
        <v>3</v>
      </c>
      <c r="G2" s="8" t="s">
        <v>4</v>
      </c>
      <c r="I2" s="12" t="s">
        <v>19</v>
      </c>
      <c r="J2" s="6" t="s">
        <v>5</v>
      </c>
      <c r="K2" s="8" t="s">
        <v>9</v>
      </c>
      <c r="L2" s="7" t="s">
        <v>18</v>
      </c>
    </row>
    <row r="3" spans="2:12" x14ac:dyDescent="0.25">
      <c r="B3" s="4" t="s">
        <v>20</v>
      </c>
      <c r="C3" s="14">
        <v>200</v>
      </c>
      <c r="D3" s="5">
        <v>385</v>
      </c>
      <c r="E3" s="5">
        <v>208</v>
      </c>
      <c r="F3" s="5">
        <f>Verkaufspreis*Stückzahl</f>
        <v>77000</v>
      </c>
      <c r="G3" s="5">
        <f>DB.Stück*Stückzahl</f>
        <v>41600</v>
      </c>
      <c r="I3" s="13">
        <v>4711</v>
      </c>
      <c r="J3" s="5">
        <v>330000</v>
      </c>
      <c r="K3" s="5">
        <v>265000</v>
      </c>
      <c r="L3">
        <v>20000</v>
      </c>
    </row>
    <row r="4" spans="2:12" x14ac:dyDescent="0.25">
      <c r="B4" s="4" t="s">
        <v>21</v>
      </c>
      <c r="C4" s="14">
        <v>1450</v>
      </c>
      <c r="D4" s="5">
        <v>625</v>
      </c>
      <c r="E4" s="5">
        <v>427.75</v>
      </c>
      <c r="F4" s="5">
        <f>Verkaufspreis*Stückzahl</f>
        <v>906250</v>
      </c>
      <c r="G4" s="5">
        <f>DB.Stück*Stückzahl</f>
        <v>620237.5</v>
      </c>
      <c r="I4" s="13">
        <v>4712</v>
      </c>
      <c r="J4" s="5">
        <v>180000</v>
      </c>
      <c r="K4" s="5">
        <v>100000</v>
      </c>
      <c r="L4">
        <v>20000</v>
      </c>
    </row>
    <row r="5" spans="2:12" x14ac:dyDescent="0.25">
      <c r="B5" s="4" t="s">
        <v>22</v>
      </c>
      <c r="C5" s="14">
        <v>1000</v>
      </c>
      <c r="D5" s="5">
        <v>865</v>
      </c>
      <c r="E5" s="5">
        <v>480</v>
      </c>
      <c r="F5" s="5">
        <f>Verkaufspreis*Stückzahl</f>
        <v>865000</v>
      </c>
      <c r="G5" s="5">
        <f>DB.Stück*Stückzahl</f>
        <v>480000</v>
      </c>
      <c r="I5" s="13">
        <v>4713</v>
      </c>
      <c r="J5" s="5">
        <v>175000</v>
      </c>
      <c r="K5" s="5">
        <v>130000</v>
      </c>
      <c r="L5">
        <v>20000</v>
      </c>
    </row>
    <row r="7" spans="2:12" x14ac:dyDescent="0.25">
      <c r="B7" s="15" t="s">
        <v>24</v>
      </c>
      <c r="C7" s="10">
        <f>SUBTOTAL(9,C3:C5)</f>
        <v>2650</v>
      </c>
      <c r="D7" s="10"/>
      <c r="E7" s="10"/>
      <c r="F7" s="10">
        <f>SUBTOTAL(9,F3:F5)</f>
        <v>1848250</v>
      </c>
      <c r="G7" s="11">
        <f>SUBTOTAL(9,G3:G5)</f>
        <v>1141837.5</v>
      </c>
      <c r="H7" s="4"/>
      <c r="I7" s="15" t="s">
        <v>23</v>
      </c>
      <c r="J7" s="16">
        <f t="shared" ref="J7:L7" si="0">SUM(J3:J6)</f>
        <v>685000</v>
      </c>
      <c r="K7" s="16">
        <f t="shared" si="0"/>
        <v>495000</v>
      </c>
      <c r="L7" s="17">
        <f t="shared" si="0"/>
        <v>60000</v>
      </c>
    </row>
    <row r="8" spans="2:12" x14ac:dyDescent="0.25">
      <c r="B8" s="1"/>
      <c r="C8" s="1"/>
      <c r="D8" s="2"/>
      <c r="E8" s="1"/>
    </row>
    <row r="9" spans="2:12" ht="15.75" x14ac:dyDescent="0.25">
      <c r="B9" s="23" t="s">
        <v>25</v>
      </c>
      <c r="C9" s="23"/>
      <c r="D9" s="23"/>
      <c r="E9" s="23"/>
      <c r="F9" s="23"/>
      <c r="G9" s="23"/>
    </row>
    <row r="10" spans="2:12" ht="6" customHeight="1" x14ac:dyDescent="0.25">
      <c r="B10" s="3"/>
      <c r="C10" s="3"/>
      <c r="D10" s="3"/>
      <c r="E10" s="3"/>
      <c r="F10" s="3"/>
      <c r="G10" s="3"/>
    </row>
    <row r="11" spans="2:12" x14ac:dyDescent="0.25">
      <c r="B11" s="21" t="s">
        <v>6</v>
      </c>
      <c r="C11" s="18">
        <f>SUM(Umsatz)-SUM(Kosten)</f>
        <v>608250</v>
      </c>
    </row>
    <row r="12" spans="2:12" ht="6.75" customHeight="1" x14ac:dyDescent="0.25">
      <c r="B12" s="22"/>
      <c r="C12" s="19"/>
      <c r="D12" s="2"/>
      <c r="E12" s="1"/>
    </row>
    <row r="13" spans="2:12" x14ac:dyDescent="0.25">
      <c r="B13" s="21" t="s">
        <v>7</v>
      </c>
      <c r="C13" s="20">
        <f>Ergebnis/SUM(Umsatz)</f>
        <v>0.32909508994995268</v>
      </c>
      <c r="D13" s="2"/>
      <c r="E13" s="1"/>
    </row>
    <row r="14" spans="2:12" ht="6.75" customHeight="1" x14ac:dyDescent="0.25">
      <c r="B14" s="22"/>
      <c r="C14" s="19"/>
      <c r="D14" s="2"/>
      <c r="E14" s="1"/>
    </row>
    <row r="15" spans="2:12" x14ac:dyDescent="0.25">
      <c r="B15" s="21" t="s">
        <v>8</v>
      </c>
      <c r="C15" s="20">
        <f>SUM(Umsatz)/SUM(DB.gesamt)</f>
        <v>1.6186629008068136</v>
      </c>
      <c r="D15" s="2"/>
      <c r="E15" s="1"/>
    </row>
    <row r="20" spans="2:4" x14ac:dyDescent="0.25">
      <c r="B20" s="55" t="s">
        <v>61</v>
      </c>
      <c r="C20" s="55"/>
      <c r="D20" s="56" t="s">
        <v>60</v>
      </c>
    </row>
  </sheetData>
  <scenarios current="2" sqref="F9 C13 C15 C17">
    <scenario name="base case" locked="1" count="3" user="Rainer Pollmann" comment="_x000a_Dieses Szenario dient dem Zurücksetzen der Werte">
      <inputCells r="C3" val="200" numFmtId="3"/>
      <inputCells r="C4" val="1450" numFmtId="3"/>
      <inputCells r="C5" val="1000" numFmtId="3"/>
    </scenario>
    <scenario name="worst case" locked="1" count="3" user="Rainer Pollmann" comment="Marktanteil -5%_x000a_Modifiziert von Rainer Pollmann am 30.10.2018">
      <inputCells r="C3" val="150" numFmtId="3"/>
      <inputCells r="C4" val="1150" numFmtId="3"/>
      <inputCells r="C5" val="800" numFmtId="3"/>
    </scenario>
    <scenario name="real case" locked="1" count="3" user="Rainer Pollmann" comment="Markanteil +/- 1%_x000a_Modifiziert von Rainer Pollmann am 30.10.2018">
      <inputCells r="C3" val="210" numFmtId="3"/>
      <inputCells r="C4" val="1650" numFmtId="3"/>
      <inputCells r="C5" val="1200" numFmtId="3"/>
    </scenario>
    <scenario name="best case" locked="1" count="3" user="Rainer Pollmann" comment="Marktanteil +3%">
      <inputCells r="C3" val="300" numFmtId="3"/>
      <inputCells r="C4" val="2000" numFmtId="3"/>
      <inputCells r="C5" val="1400" numFmtId="3"/>
    </scenario>
  </scenarios>
  <hyperlinks>
    <hyperlink ref="D20" r:id="rId1" display="http://www.prt.de/seminare/index.php?ak=inhalt&amp;id=2" xr:uid="{C0E5AB64-4266-4144-91F4-716746C15235}"/>
  </hyperlinks>
  <pageMargins left="0.7" right="0.7" top="0.78740157499999996" bottom="0.78740157499999996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55247-9489-4AF6-AB5E-034F893907BD}">
  <sheetPr>
    <outlinePr summaryBelow="0"/>
  </sheetPr>
  <dimension ref="B1:G16"/>
  <sheetViews>
    <sheetView showGridLines="0" workbookViewId="0">
      <selection activeCell="C30" sqref="C30"/>
    </sheetView>
  </sheetViews>
  <sheetFormatPr baseColWidth="10" defaultRowHeight="15" outlineLevelRow="1" outlineLevelCol="1" x14ac:dyDescent="0.25"/>
  <cols>
    <col min="3" max="3" width="14.140625" bestFit="1" customWidth="1"/>
    <col min="4" max="7" width="12.85546875" bestFit="1" customWidth="1" outlineLevel="1"/>
  </cols>
  <sheetData>
    <row r="1" spans="2:7" ht="15.75" thickBot="1" x14ac:dyDescent="0.3"/>
    <row r="2" spans="2:7" ht="15.75" x14ac:dyDescent="0.25">
      <c r="B2" s="29" t="s">
        <v>16</v>
      </c>
      <c r="C2" s="29"/>
      <c r="D2" s="34"/>
      <c r="E2" s="34"/>
      <c r="F2" s="34"/>
      <c r="G2" s="34"/>
    </row>
    <row r="3" spans="2:7" ht="15.75" x14ac:dyDescent="0.25">
      <c r="B3" s="28"/>
      <c r="C3" s="28"/>
      <c r="D3" s="35" t="s">
        <v>49</v>
      </c>
      <c r="E3" s="35" t="s">
        <v>15</v>
      </c>
      <c r="F3" s="35" t="s">
        <v>51</v>
      </c>
      <c r="G3" s="35" t="s">
        <v>14</v>
      </c>
    </row>
    <row r="4" spans="2:7" ht="45" outlineLevel="1" x14ac:dyDescent="0.25">
      <c r="B4" s="31"/>
      <c r="C4" s="31"/>
      <c r="D4" s="37" t="s">
        <v>55</v>
      </c>
      <c r="E4" s="37" t="s">
        <v>50</v>
      </c>
      <c r="F4" s="37" t="s">
        <v>52</v>
      </c>
      <c r="G4" s="37" t="s">
        <v>53</v>
      </c>
    </row>
    <row r="5" spans="2:7" x14ac:dyDescent="0.25">
      <c r="B5" s="32" t="s">
        <v>13</v>
      </c>
      <c r="C5" s="32"/>
      <c r="D5" s="30"/>
      <c r="E5" s="30"/>
      <c r="F5" s="30"/>
      <c r="G5" s="30"/>
    </row>
    <row r="6" spans="2:7" outlineLevel="1" x14ac:dyDescent="0.25">
      <c r="B6" s="31"/>
      <c r="C6" s="31" t="s">
        <v>20</v>
      </c>
      <c r="D6" s="36">
        <v>200</v>
      </c>
      <c r="E6" s="36">
        <v>150</v>
      </c>
      <c r="F6" s="36">
        <v>210</v>
      </c>
      <c r="G6" s="36">
        <v>300</v>
      </c>
    </row>
    <row r="7" spans="2:7" outlineLevel="1" x14ac:dyDescent="0.25">
      <c r="B7" s="31"/>
      <c r="C7" s="31" t="s">
        <v>21</v>
      </c>
      <c r="D7" s="36">
        <v>1450</v>
      </c>
      <c r="E7" s="36">
        <v>1150</v>
      </c>
      <c r="F7" s="36">
        <v>1650</v>
      </c>
      <c r="G7" s="36">
        <v>2000</v>
      </c>
    </row>
    <row r="8" spans="2:7" outlineLevel="1" x14ac:dyDescent="0.25">
      <c r="B8" s="31"/>
      <c r="C8" s="31" t="s">
        <v>48</v>
      </c>
      <c r="D8" s="36">
        <v>1000</v>
      </c>
      <c r="E8" s="36">
        <v>800</v>
      </c>
      <c r="F8" s="36">
        <v>1200</v>
      </c>
      <c r="G8" s="36">
        <v>1400</v>
      </c>
    </row>
    <row r="9" spans="2:7" x14ac:dyDescent="0.25">
      <c r="B9" s="32" t="s">
        <v>12</v>
      </c>
      <c r="C9" s="32"/>
      <c r="D9" s="30"/>
      <c r="E9" s="30"/>
      <c r="F9" s="30"/>
      <c r="G9" s="30"/>
    </row>
    <row r="10" spans="2:7" outlineLevel="1" x14ac:dyDescent="0.25">
      <c r="B10" s="31"/>
      <c r="C10" s="31" t="s">
        <v>7</v>
      </c>
      <c r="D10" s="25">
        <v>1848250</v>
      </c>
      <c r="E10" s="25">
        <v>1468500</v>
      </c>
      <c r="F10" s="25">
        <v>2150100</v>
      </c>
      <c r="G10" s="25">
        <v>2576500</v>
      </c>
    </row>
    <row r="11" spans="2:7" outlineLevel="1" x14ac:dyDescent="0.25">
      <c r="B11" s="31"/>
      <c r="C11" s="31" t="s">
        <v>6</v>
      </c>
      <c r="D11" s="25">
        <v>608250</v>
      </c>
      <c r="E11" s="25">
        <v>228500</v>
      </c>
      <c r="F11" s="25">
        <v>910100</v>
      </c>
      <c r="G11" s="25">
        <v>1336500</v>
      </c>
    </row>
    <row r="12" spans="2:7" outlineLevel="1" x14ac:dyDescent="0.25">
      <c r="B12" s="31"/>
      <c r="C12" s="31" t="s">
        <v>7</v>
      </c>
      <c r="D12" s="26">
        <v>0.32909508994995301</v>
      </c>
      <c r="E12" s="26">
        <v>0.15560095335376201</v>
      </c>
      <c r="F12" s="26">
        <v>0.42328263801683602</v>
      </c>
      <c r="G12" s="26">
        <v>0.51872695517174505</v>
      </c>
    </row>
    <row r="13" spans="2:7" ht="15.75" outlineLevel="1" thickBot="1" x14ac:dyDescent="0.3">
      <c r="B13" s="33"/>
      <c r="C13" s="33" t="s">
        <v>8</v>
      </c>
      <c r="D13" s="27">
        <v>1.6186629008068101</v>
      </c>
      <c r="E13" s="27">
        <v>1.6188730725240801</v>
      </c>
      <c r="F13" s="27">
        <v>1.62214463953284</v>
      </c>
      <c r="G13" s="27">
        <v>1.6205421724636799</v>
      </c>
    </row>
    <row r="14" spans="2:7" x14ac:dyDescent="0.25">
      <c r="B14" t="s">
        <v>54</v>
      </c>
    </row>
    <row r="15" spans="2:7" x14ac:dyDescent="0.25">
      <c r="B15" t="s">
        <v>11</v>
      </c>
    </row>
    <row r="16" spans="2:7" x14ac:dyDescent="0.25">
      <c r="B16" t="s">
        <v>10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4D585-0BF0-404B-8D6A-2ECDBC46741D}">
  <dimension ref="B2:C19"/>
  <sheetViews>
    <sheetView showGridLines="0" workbookViewId="0">
      <selection activeCell="F27" sqref="F27"/>
    </sheetView>
  </sheetViews>
  <sheetFormatPr baseColWidth="10" defaultRowHeight="15" x14ac:dyDescent="0.25"/>
  <cols>
    <col min="1" max="1" width="4" customWidth="1"/>
    <col min="2" max="2" width="14.7109375" bestFit="1" customWidth="1"/>
    <col min="3" max="3" width="20.42578125" bestFit="1" customWidth="1"/>
  </cols>
  <sheetData>
    <row r="2" spans="2:3" x14ac:dyDescent="0.25">
      <c r="B2" s="24" t="s">
        <v>26</v>
      </c>
      <c r="C2" s="24" t="s">
        <v>27</v>
      </c>
    </row>
    <row r="3" spans="2:3" x14ac:dyDescent="0.25">
      <c r="B3" t="s">
        <v>20</v>
      </c>
      <c r="C3" t="s">
        <v>28</v>
      </c>
    </row>
    <row r="4" spans="2:3" x14ac:dyDescent="0.25">
      <c r="B4" t="s">
        <v>21</v>
      </c>
      <c r="C4" t="s">
        <v>29</v>
      </c>
    </row>
    <row r="5" spans="2:3" x14ac:dyDescent="0.25">
      <c r="B5" t="s">
        <v>48</v>
      </c>
      <c r="C5" t="s">
        <v>35</v>
      </c>
    </row>
    <row r="6" spans="2:3" x14ac:dyDescent="0.25">
      <c r="B6" t="s">
        <v>30</v>
      </c>
      <c r="C6" t="s">
        <v>31</v>
      </c>
    </row>
    <row r="7" spans="2:3" x14ac:dyDescent="0.25">
      <c r="B7" t="s">
        <v>32</v>
      </c>
      <c r="C7" t="s">
        <v>33</v>
      </c>
    </row>
    <row r="8" spans="2:3" x14ac:dyDescent="0.25">
      <c r="B8" t="s">
        <v>8</v>
      </c>
      <c r="C8" t="s">
        <v>34</v>
      </c>
    </row>
    <row r="9" spans="2:3" x14ac:dyDescent="0.25">
      <c r="B9" t="s">
        <v>6</v>
      </c>
      <c r="C9" t="s">
        <v>36</v>
      </c>
    </row>
    <row r="10" spans="2:3" x14ac:dyDescent="0.25">
      <c r="B10" t="s">
        <v>23</v>
      </c>
      <c r="C10" t="s">
        <v>37</v>
      </c>
    </row>
    <row r="11" spans="2:3" x14ac:dyDescent="0.25">
      <c r="B11" t="s">
        <v>19</v>
      </c>
      <c r="C11" t="s">
        <v>38</v>
      </c>
    </row>
    <row r="12" spans="2:3" x14ac:dyDescent="0.25">
      <c r="B12" t="s">
        <v>5</v>
      </c>
      <c r="C12" t="s">
        <v>39</v>
      </c>
    </row>
    <row r="13" spans="2:3" x14ac:dyDescent="0.25">
      <c r="B13" t="s">
        <v>0</v>
      </c>
      <c r="C13" t="s">
        <v>40</v>
      </c>
    </row>
    <row r="14" spans="2:3" x14ac:dyDescent="0.25">
      <c r="B14" t="s">
        <v>9</v>
      </c>
      <c r="C14" t="s">
        <v>41</v>
      </c>
    </row>
    <row r="15" spans="2:3" x14ac:dyDescent="0.25">
      <c r="B15" t="s">
        <v>1</v>
      </c>
      <c r="C15" t="s">
        <v>42</v>
      </c>
    </row>
    <row r="16" spans="2:3" x14ac:dyDescent="0.25">
      <c r="B16" t="s">
        <v>43</v>
      </c>
      <c r="C16" t="s">
        <v>44</v>
      </c>
    </row>
    <row r="17" spans="2:3" x14ac:dyDescent="0.25">
      <c r="B17" t="s">
        <v>3</v>
      </c>
      <c r="C17" t="s">
        <v>45</v>
      </c>
    </row>
    <row r="18" spans="2:3" x14ac:dyDescent="0.25">
      <c r="B18" t="s">
        <v>7</v>
      </c>
      <c r="C18" t="s">
        <v>46</v>
      </c>
    </row>
    <row r="19" spans="2:3" x14ac:dyDescent="0.25">
      <c r="B19" t="s">
        <v>2</v>
      </c>
      <c r="C19" t="s">
        <v>47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2137-E6BA-4503-AA96-16597E193476}">
  <dimension ref="B1:H15"/>
  <sheetViews>
    <sheetView showGridLines="0" showRowColHeaders="0" workbookViewId="0">
      <selection activeCell="H33" sqref="H33"/>
    </sheetView>
  </sheetViews>
  <sheetFormatPr baseColWidth="10" defaultColWidth="11.42578125" defaultRowHeight="12.75" x14ac:dyDescent="0.2"/>
  <cols>
    <col min="1" max="1" width="1.140625" style="38" customWidth="1"/>
    <col min="2" max="7" width="11.42578125" style="38"/>
    <col min="8" max="8" width="27" style="38" customWidth="1"/>
    <col min="9" max="9" width="1.5703125" style="38" customWidth="1"/>
    <col min="10" max="16384" width="11.42578125" style="38"/>
  </cols>
  <sheetData>
    <row r="1" spans="2:8" ht="9" customHeight="1" thickBot="1" x14ac:dyDescent="0.25"/>
    <row r="2" spans="2:8" ht="16.5" thickBot="1" x14ac:dyDescent="0.3">
      <c r="B2" s="41" t="s">
        <v>59</v>
      </c>
      <c r="C2" s="42"/>
      <c r="D2" s="42"/>
      <c r="E2" s="42"/>
      <c r="F2" s="42"/>
      <c r="G2" s="42"/>
      <c r="H2" s="43"/>
    </row>
    <row r="3" spans="2:8" ht="21.75" customHeight="1" x14ac:dyDescent="0.2">
      <c r="B3" s="44" t="s">
        <v>58</v>
      </c>
      <c r="C3" s="45"/>
      <c r="D3" s="45"/>
      <c r="E3" s="45"/>
      <c r="F3" s="45"/>
      <c r="G3" s="45"/>
      <c r="H3" s="46"/>
    </row>
    <row r="4" spans="2:8" ht="21.75" customHeight="1" x14ac:dyDescent="0.2">
      <c r="B4" s="47" t="s">
        <v>57</v>
      </c>
      <c r="C4" s="48"/>
      <c r="D4" s="48"/>
      <c r="E4" s="48"/>
      <c r="F4" s="48"/>
      <c r="G4" s="48"/>
      <c r="H4" s="49"/>
    </row>
    <row r="5" spans="2:8" ht="21.75" customHeight="1" x14ac:dyDescent="0.2">
      <c r="B5" s="47" t="s">
        <v>56</v>
      </c>
      <c r="C5" s="48"/>
      <c r="D5" s="48"/>
      <c r="E5" s="48"/>
      <c r="F5" s="48"/>
      <c r="G5" s="48"/>
      <c r="H5" s="49"/>
    </row>
    <row r="6" spans="2:8" ht="21.75" customHeight="1" x14ac:dyDescent="0.2">
      <c r="B6" s="50"/>
      <c r="C6" s="40"/>
      <c r="D6" s="40"/>
      <c r="E6" s="40"/>
      <c r="F6" s="40"/>
      <c r="G6" s="40"/>
      <c r="H6" s="51"/>
    </row>
    <row r="7" spans="2:8" ht="21.75" customHeight="1" thickBot="1" x14ac:dyDescent="0.25">
      <c r="B7" s="52"/>
      <c r="C7" s="53"/>
      <c r="D7" s="53"/>
      <c r="E7" s="53"/>
      <c r="F7" s="53"/>
      <c r="G7" s="53"/>
      <c r="H7" s="54"/>
    </row>
    <row r="9" spans="2:8" x14ac:dyDescent="0.2">
      <c r="B9" s="40"/>
      <c r="C9" s="40"/>
      <c r="D9" s="40"/>
      <c r="E9" s="40"/>
      <c r="F9" s="40"/>
      <c r="G9" s="40"/>
      <c r="H9" s="40"/>
    </row>
    <row r="10" spans="2:8" ht="21.75" customHeight="1" x14ac:dyDescent="0.2"/>
    <row r="11" spans="2:8" ht="21.75" customHeight="1" x14ac:dyDescent="0.2"/>
    <row r="12" spans="2:8" ht="21.75" customHeight="1" x14ac:dyDescent="0.2"/>
    <row r="13" spans="2:8" ht="21.75" customHeight="1" x14ac:dyDescent="0.2"/>
    <row r="14" spans="2:8" ht="21.75" customHeight="1" x14ac:dyDescent="0.2"/>
    <row r="15" spans="2:8" s="39" customFormat="1" x14ac:dyDescent="0.2">
      <c r="B15" s="38"/>
      <c r="C15" s="38"/>
      <c r="D15" s="38"/>
      <c r="E15" s="38"/>
      <c r="F15" s="38"/>
      <c r="G15" s="38"/>
      <c r="H15" s="38"/>
    </row>
  </sheetData>
  <mergeCells count="7">
    <mergeCell ref="B9:H9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41AE9B54-2C19-45EA-AB28-0C2391274E85}"/>
    <hyperlink ref="B4:H4" r:id="rId2" tooltip="BLOG" display="Im BLOG Controlling EXCELLent" xr:uid="{1D3E0DD3-7AD8-49C1-90BB-476B37AB5367}"/>
    <hyperlink ref="B5:H5" r:id="rId3" tooltip="XING-Gruppe" display="In der XING-Gruppe Controlling meets Excel &amp; Co." xr:uid="{52048D52-626D-41E9-9B11-8523505CB735}"/>
  </hyperlinks>
  <pageMargins left="0.7" right="0.7" top="0.78740157499999996" bottom="0.78740157499999996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17</vt:i4>
      </vt:variant>
    </vt:vector>
  </HeadingPairs>
  <TitlesOfParts>
    <vt:vector size="21" baseType="lpstr">
      <vt:lpstr>Region 1</vt:lpstr>
      <vt:lpstr>Szenariobericht</vt:lpstr>
      <vt:lpstr>Liste der Namen</vt:lpstr>
      <vt:lpstr>Mehr Informationen</vt:lpstr>
      <vt:lpstr>A</vt:lpstr>
      <vt:lpstr>B</vt:lpstr>
      <vt:lpstr>C_</vt:lpstr>
      <vt:lpstr>DB.gesamt</vt:lpstr>
      <vt:lpstr>DB.Stück</vt:lpstr>
      <vt:lpstr>DBU</vt:lpstr>
      <vt:lpstr>Ergebnis</vt:lpstr>
      <vt:lpstr>Kosten</vt:lpstr>
      <vt:lpstr>Kostenstelle</vt:lpstr>
      <vt:lpstr>Personalkosten</vt:lpstr>
      <vt:lpstr>Produkt</vt:lpstr>
      <vt:lpstr>Sachkosten</vt:lpstr>
      <vt:lpstr>Stückzahl</vt:lpstr>
      <vt:lpstr>Umlagen.ILV</vt:lpstr>
      <vt:lpstr>Umsatz</vt:lpstr>
      <vt:lpstr>Umsatzrendite</vt:lpstr>
      <vt:lpstr>Verkaufspreis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Szenario-Manager</dc:title>
  <dc:creator>Rainer Pollmann</dc:creator>
  <cp:keywords>www.prt.de</cp:keywords>
  <cp:lastModifiedBy>Rainer Pollmann</cp:lastModifiedBy>
  <dcterms:created xsi:type="dcterms:W3CDTF">2018-10-30T08:22:16Z</dcterms:created>
  <dcterms:modified xsi:type="dcterms:W3CDTF">2018-10-30T10:13:28Z</dcterms:modified>
  <cp:category>Excel im Controlling und Finanzwesen</cp:category>
</cp:coreProperties>
</file>