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t-my.sharepoint.com/personal/pollmann_prt_onmicrosoft_com/Documents/Blog/EXCELlence im Controlling/Datum Umgang mit/"/>
    </mc:Choice>
  </mc:AlternateContent>
  <xr:revisionPtr revIDLastSave="0" documentId="8_{1DCF026B-4EE9-4D87-AA7F-2DA9183DCCE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Worum es geht" sheetId="2" r:id="rId1"/>
    <sheet name="Varianten" sheetId="1" r:id="rId2"/>
    <sheet name="Mehr Informationen" sheetId="5" r:id="rId3"/>
  </sheets>
  <externalReferences>
    <externalReference r:id="rId4"/>
    <externalReference r:id="rId5"/>
  </externalReferences>
  <definedNames>
    <definedName name="A_Sender">[1]Vorschlag!$B$2</definedName>
    <definedName name="anscount" hidden="1">2</definedName>
    <definedName name="Bereich">INDEX(Finanzplan,MATCH(Suchbereich2,Position,0),MATCH(Suchbereich1,MonateRF,0))</definedName>
    <definedName name="Daten2018">[1]Daten!$D$17:$O$28</definedName>
    <definedName name="DatenJahre">[1]Daten!$D$3:$S$14</definedName>
    <definedName name="Finanzplan">[2]Finanzplan!$C$6:$AX$33</definedName>
    <definedName name="Guthabenzins">[2]Optimierung!$C$7</definedName>
    <definedName name="Kreditzins">[2]Optimierung!$C$8</definedName>
    <definedName name="Monate">[2]Werte!$B$3:$B$50</definedName>
    <definedName name="MonateRF">[2]Finanzplan!$C$5:$AX$5</definedName>
    <definedName name="Position">[2]Finanzplan!$B$6:$B$33</definedName>
    <definedName name="Sender">[1]Werte!$B$3:$B$8</definedName>
    <definedName name="Suchbereich1">'[2]Rolling Forecast'!$C$5:$O$5</definedName>
    <definedName name="Suchbereich2">'[2]Rolling Forecast'!$B$6:$B$38</definedName>
    <definedName name="TotalCashflow">'[2]Rolling Forecast'!$C$38:$O$38</definedName>
    <definedName name="Zinssätze">[2]Werte!$H$3:$H$51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F10" i="1" s="1"/>
  <c r="F7" i="1"/>
  <c r="E5" i="1"/>
  <c r="E6" i="1"/>
  <c r="D5" i="1"/>
  <c r="D6" i="1"/>
  <c r="E3" i="1"/>
  <c r="E4" i="1"/>
  <c r="D4" i="1"/>
  <c r="F6" i="1" l="1"/>
  <c r="F5" i="1"/>
  <c r="F4" i="1"/>
  <c r="D3" i="1" l="1"/>
  <c r="F3" i="1" l="1"/>
</calcChain>
</file>

<file path=xl/sharedStrings.xml><?xml version="1.0" encoding="utf-8"?>
<sst xmlns="http://schemas.openxmlformats.org/spreadsheetml/2006/main" count="26" uniqueCount="19">
  <si>
    <t>Funktion</t>
  </si>
  <si>
    <t xml:space="preserve"> =Tag()</t>
  </si>
  <si>
    <t>Beschreibung</t>
  </si>
  <si>
    <t>Differenz zwischen zwei Daten in Tagen berechnen</t>
  </si>
  <si>
    <t xml:space="preserve"> =DATEDIF()</t>
  </si>
  <si>
    <t>Datum1</t>
  </si>
  <si>
    <t>Datum 2</t>
  </si>
  <si>
    <t>Berechnung</t>
  </si>
  <si>
    <t>Differenz zwischen zwei Daten in Monaten berechnen</t>
  </si>
  <si>
    <t>Differenz zwischen zwei Daten in Jahren berechnen</t>
  </si>
  <si>
    <t xml:space="preserve"> =TAGE360()</t>
  </si>
  <si>
    <t>Differenz zwischen zwei Daten in Tagen berechnen, als ob jeder Monat 30 Tage hätte</t>
  </si>
  <si>
    <t xml:space="preserve"> =ARBEITSTAG.INTL()</t>
  </si>
  <si>
    <t>Rechnet das Datum aus vom Startdatum weg in Arbeitstagen</t>
  </si>
  <si>
    <t>Tage</t>
  </si>
  <si>
    <t>In der XING-Gruppe Controlling meets Excel &amp; Co.</t>
  </si>
  <si>
    <t>Im BLOG Controlling EXCELLent</t>
  </si>
  <si>
    <t>Durch den Newsletter Controlling EXCELlent</t>
  </si>
  <si>
    <t>Weitere Informationen rund um das Thema Excel &amp; Controlling erhalten Sie: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</si>
</sst>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=1]\ 0\ &quot;Tag&quot;;\ 0\ &quot;Tage&quot;"/>
    <numFmt numFmtId="165" formatCode="[=1]\ 0\ &quot;Monat&quot;;\ 0\ &quot;Monate&quot;"/>
    <numFmt numFmtId="166" formatCode="[=1]\ 0\ &quot;Jahr&quot;;\ 0\ &quot;Jahre&quot;"/>
    <numFmt numFmtId="167" formatCode="ddd\ dd/mm/yyyy"/>
    <numFmt numFmtId="168" formatCode="[=1]\ \+0\ &quot;Tag&quot;;\ \+0\ &quot;Tage&quot;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/>
    <xf numFmtId="0" fontId="3" fillId="0" borderId="0" xfId="1" applyFont="1"/>
    <xf numFmtId="0" fontId="2" fillId="0" borderId="0" xfId="1"/>
    <xf numFmtId="0" fontId="1" fillId="2" borderId="13" xfId="0" applyFont="1" applyFill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168" fontId="0" fillId="0" borderId="0" xfId="0" applyNumberFormat="1" applyAlignment="1">
      <alignment vertical="top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8" fillId="0" borderId="8" xfId="2" applyFont="1" applyBorder="1" applyAlignment="1" applyProtection="1"/>
    <xf numFmtId="0" fontId="8" fillId="0" borderId="9" xfId="2" applyFont="1" applyBorder="1" applyAlignment="1" applyProtection="1"/>
    <xf numFmtId="0" fontId="8" fillId="0" borderId="10" xfId="2" applyFont="1" applyBorder="1" applyAlignment="1" applyProtection="1"/>
    <xf numFmtId="0" fontId="8" fillId="0" borderId="11" xfId="2" applyFont="1" applyBorder="1" applyAlignment="1" applyProtection="1"/>
    <xf numFmtId="0" fontId="8" fillId="0" borderId="12" xfId="2" applyFont="1" applyBorder="1" applyAlignment="1" applyProtection="1"/>
    <xf numFmtId="0" fontId="8" fillId="0" borderId="0" xfId="2" applyFont="1" applyAlignment="1" applyProtection="1"/>
    <xf numFmtId="0" fontId="6" fillId="0" borderId="9" xfId="3" applyFont="1" applyBorder="1"/>
    <xf numFmtId="0" fontId="6" fillId="0" borderId="0" xfId="3" applyFont="1"/>
    <xf numFmtId="0" fontId="6" fillId="0" borderId="8" xfId="3" applyFont="1" applyBorder="1"/>
    <xf numFmtId="0" fontId="6" fillId="0" borderId="7" xfId="3" applyFont="1" applyBorder="1"/>
    <xf numFmtId="0" fontId="6" fillId="0" borderId="6" xfId="3" applyFont="1" applyBorder="1"/>
    <xf numFmtId="0" fontId="6" fillId="0" borderId="5" xfId="3" applyFont="1" applyBorder="1"/>
  </cellXfs>
  <cellStyles count="4">
    <cellStyle name="Hyperlink 2" xfId="2" xr:uid="{00000000-0005-0000-0000-000000000000}"/>
    <cellStyle name="Link 2" xfId="3" xr:uid="{A5BC6CD9-6453-45E2-A571-A2B3D37748E4}"/>
    <cellStyle name="Standard" xfId="0" builtinId="0"/>
    <cellStyle name="Standard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Varianten!A1"/><Relationship Id="rId2" Type="http://schemas.openxmlformats.org/officeDocument/2006/relationships/image" Target="../media/image1.jpeg"/><Relationship Id="rId1" Type="http://schemas.openxmlformats.org/officeDocument/2006/relationships/hyperlink" Target="http://www.prt.de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prt.de?subject=Feeback%20zur%20Liquidit&#228;tssteuerung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prt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0</xdr:row>
      <xdr:rowOff>30480</xdr:rowOff>
    </xdr:from>
    <xdr:to>
      <xdr:col>10</xdr:col>
      <xdr:colOff>411480</xdr:colOff>
      <xdr:row>6</xdr:row>
      <xdr:rowOff>30480</xdr:rowOff>
    </xdr:to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30480"/>
          <a:ext cx="234696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76200</xdr:colOff>
      <xdr:row>5</xdr:row>
      <xdr:rowOff>47625</xdr:rowOff>
    </xdr:from>
    <xdr:ext cx="7214815" cy="1876425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3840" y="885825"/>
          <a:ext cx="7214815" cy="1876425"/>
        </a:xfrm>
        <a:prstGeom prst="rect">
          <a:avLst/>
        </a:prstGeom>
        <a:noFill/>
        <a:ln w="3175">
          <a:solidFill>
            <a:schemeClr val="bg1">
              <a:lumMod val="6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Worum geht</a:t>
          </a:r>
          <a:r>
            <a:rPr lang="de-DE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es?</a:t>
          </a:r>
          <a:endParaRPr lang="de-DE">
            <a:effectLst/>
          </a:endParaRP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Excel rechnet in den Datums- und Zeitfunktionen mit »seriellen Zahlen«, die in Excel als Fortlaufende Zahl bezeichnet werden. Alle Datumsangaben beziehen sich normalerweise auf den 1.1.1900.</a:t>
          </a: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Dieser Tag entspricht der seriellen Zahl 1, der darauf folgende Tag wird durch die serielle Zahl 2 repräsentiert usw., bis zur Zahl 2.958.465, die für den 31.12.9999 steht.</a:t>
          </a: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Dies schaftt die eine oder andere "Herausforderung",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wenn man mit Datumsangaben arbeiten möchten.</a:t>
          </a:r>
        </a:p>
        <a:p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diesem Beispiel sollen Sie einige Möglichkeiten kennenlernen, mit dem Datum zu rechnen.</a:t>
          </a:r>
          <a:endParaRPr lang="de-DE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de-DE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Viel Erfolg!</a:t>
          </a:r>
        </a:p>
        <a:p>
          <a:endParaRPr lang="de-DE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de-DE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de-DE" sz="1100"/>
        </a:p>
      </xdr:txBody>
    </xdr:sp>
    <xdr:clientData/>
  </xdr:oneCellAnchor>
  <xdr:twoCellAnchor>
    <xdr:from>
      <xdr:col>8</xdr:col>
      <xdr:colOff>207645</xdr:colOff>
      <xdr:row>13</xdr:row>
      <xdr:rowOff>47625</xdr:rowOff>
    </xdr:from>
    <xdr:to>
      <xdr:col>10</xdr:col>
      <xdr:colOff>302895</xdr:colOff>
      <xdr:row>15</xdr:row>
      <xdr:rowOff>47625</xdr:rowOff>
    </xdr:to>
    <xdr:sp macro="" textlink="">
      <xdr:nvSpPr>
        <xdr:cNvPr id="4" name="AutoShape 4">
          <a:hlinkClick xmlns:r="http://schemas.openxmlformats.org/officeDocument/2006/relationships" r:id="rId3" tooltip="Zur Berechnung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869305" y="2226945"/>
          <a:ext cx="1664970" cy="33528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So wird´ gemacht!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</xdr:colOff>
      <xdr:row>2</xdr:row>
      <xdr:rowOff>60960</xdr:rowOff>
    </xdr:from>
    <xdr:ext cx="3048000" cy="1249680"/>
    <xdr:pic>
      <xdr:nvPicPr>
        <xdr:cNvPr id="2" name="Grafik 2">
          <a:hlinkClick xmlns:r="http://schemas.openxmlformats.org/officeDocument/2006/relationships" r:id="rId1" tooltip="Lernen Sie uns näher kennen!"/>
          <a:extLst>
            <a:ext uri="{FF2B5EF4-FFF2-40B4-BE49-F238E27FC236}">
              <a16:creationId xmlns:a16="http://schemas.microsoft.com/office/drawing/2014/main" id="{C850477B-7AB3-4A4C-9614-F988ED555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0480" y="384810"/>
          <a:ext cx="3048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8</xdr:row>
      <xdr:rowOff>85725</xdr:rowOff>
    </xdr:from>
    <xdr:to>
      <xdr:col>4</xdr:col>
      <xdr:colOff>104775</xdr:colOff>
      <xdr:row>10</xdr:row>
      <xdr:rowOff>142875</xdr:rowOff>
    </xdr:to>
    <xdr:sp macro="" textlink="">
      <xdr:nvSpPr>
        <xdr:cNvPr id="3" name="AutoShape 4">
          <a:hlinkClick xmlns:r="http://schemas.openxmlformats.org/officeDocument/2006/relationships" r:id="rId3" tooltip="Möchten Sie uns Ihre Meinung mitteilen?"/>
          <a:extLst>
            <a:ext uri="{FF2B5EF4-FFF2-40B4-BE49-F238E27FC236}">
              <a16:creationId xmlns:a16="http://schemas.microsoft.com/office/drawing/2014/main" id="{6E3F6261-0879-4BD0-96A9-C66ED4DCFE7F}"/>
            </a:ext>
          </a:extLst>
        </xdr:cNvPr>
        <xdr:cNvSpPr>
          <a:spLocks noChangeArrowheads="1"/>
        </xdr:cNvSpPr>
      </xdr:nvSpPr>
      <xdr:spPr bwMode="auto">
        <a:xfrm>
          <a:off x="866775" y="1381125"/>
          <a:ext cx="2286000" cy="3810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inerPollmann\OneDrive%20-%20Rainer%20Pollmann%20&amp;%20Peter%20R&#252;hm\AktuellerNewsletter\2019\20191130\CDM2019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ollmann_prt_onmicrosoft_com/Documents/Clients/WEKA%20Schweiz/RollingForecastLoes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Vorschlag"/>
      <sheetName val="Verarbeitung"/>
      <sheetName val="Daten"/>
      <sheetName val="Werte"/>
    </sheetNames>
    <sheetDataSet>
      <sheetData sheetId="0" refreshError="1"/>
      <sheetData sheetId="1">
        <row r="2">
          <cell r="B2">
            <v>1</v>
          </cell>
        </row>
      </sheetData>
      <sheetData sheetId="2" refreshError="1"/>
      <sheetData sheetId="3">
        <row r="3">
          <cell r="D3">
            <v>0.13</v>
          </cell>
          <cell r="E3">
            <v>0.13400000000000001</v>
          </cell>
          <cell r="F3">
            <v>0.13200000000000001</v>
          </cell>
          <cell r="G3">
            <v>0.13400000000000001</v>
          </cell>
          <cell r="H3">
            <v>0.13</v>
          </cell>
          <cell r="I3">
            <v>0.13</v>
          </cell>
          <cell r="J3">
            <v>0.128</v>
          </cell>
          <cell r="K3">
            <v>0.129</v>
          </cell>
          <cell r="L3">
            <v>0.121</v>
          </cell>
          <cell r="M3">
            <v>0.129</v>
          </cell>
          <cell r="N3">
            <v>0.13</v>
          </cell>
          <cell r="O3">
            <v>0.13100000000000001</v>
          </cell>
          <cell r="P3">
            <v>0.129</v>
          </cell>
          <cell r="Q3">
            <v>0.13</v>
          </cell>
          <cell r="R3">
            <v>0.13</v>
          </cell>
          <cell r="S3">
            <v>0.14000000000000001</v>
          </cell>
        </row>
        <row r="4">
          <cell r="D4">
            <v>7.4999999999999997E-2</v>
          </cell>
          <cell r="E4">
            <v>0.08</v>
          </cell>
          <cell r="F4">
            <v>7.0999999999999994E-2</v>
          </cell>
          <cell r="G4">
            <v>7.9000000000000001E-2</v>
          </cell>
          <cell r="H4">
            <v>6.9000000000000006E-2</v>
          </cell>
          <cell r="I4">
            <v>7.0000000000000007E-2</v>
          </cell>
          <cell r="J4">
            <v>6.8000000000000005E-2</v>
          </cell>
          <cell r="K4">
            <v>6.9000000000000006E-2</v>
          </cell>
          <cell r="L4">
            <v>6.5000000000000002E-2</v>
          </cell>
          <cell r="M4">
            <v>7.0000000000000007E-2</v>
          </cell>
          <cell r="N4">
            <v>6.8000000000000005E-2</v>
          </cell>
          <cell r="O4">
            <v>7.0000000000000007E-2</v>
          </cell>
          <cell r="P4">
            <v>0.06</v>
          </cell>
          <cell r="Q4">
            <v>6.9000000000000006E-2</v>
          </cell>
          <cell r="R4">
            <v>6.5000000000000002E-2</v>
          </cell>
          <cell r="S4">
            <v>7.0000000000000007E-2</v>
          </cell>
        </row>
        <row r="5">
          <cell r="D5">
            <v>0.14000000000000001</v>
          </cell>
          <cell r="E5">
            <v>0.14000000000000001</v>
          </cell>
          <cell r="F5">
            <v>0.13900000000000001</v>
          </cell>
          <cell r="G5">
            <v>0.14099999999999999</v>
          </cell>
          <cell r="H5">
            <v>0.13800000000000001</v>
          </cell>
          <cell r="I5">
            <v>0.13800000000000001</v>
          </cell>
          <cell r="J5">
            <v>0.128</v>
          </cell>
          <cell r="K5">
            <v>0.13100000000000001</v>
          </cell>
          <cell r="L5">
            <v>0.123</v>
          </cell>
          <cell r="M5">
            <v>0.121</v>
          </cell>
          <cell r="N5">
            <v>0.12</v>
          </cell>
          <cell r="O5">
            <v>0.125</v>
          </cell>
          <cell r="P5">
            <v>0.11799999999999999</v>
          </cell>
          <cell r="Q5">
            <v>0.12</v>
          </cell>
          <cell r="R5">
            <v>0.112</v>
          </cell>
          <cell r="S5">
            <v>0.114</v>
          </cell>
        </row>
        <row r="6">
          <cell r="D6">
            <v>8.8999999999999996E-2</v>
          </cell>
          <cell r="E6">
            <v>8.5000000000000006E-2</v>
          </cell>
          <cell r="F6">
            <v>0.08</v>
          </cell>
          <cell r="G6">
            <v>7.1999999999999995E-2</v>
          </cell>
          <cell r="H6">
            <v>7.8E-2</v>
          </cell>
          <cell r="I6">
            <v>8.3000000000000004E-2</v>
          </cell>
          <cell r="J6">
            <v>6.8000000000000005E-2</v>
          </cell>
          <cell r="K6">
            <v>7.1999999999999995E-2</v>
          </cell>
          <cell r="L6">
            <v>6.8000000000000005E-2</v>
          </cell>
          <cell r="M6">
            <v>7.0000000000000007E-2</v>
          </cell>
          <cell r="N6">
            <v>6.8000000000000005E-2</v>
          </cell>
          <cell r="O6">
            <v>7.4999999999999997E-2</v>
          </cell>
          <cell r="P6">
            <v>6.9000000000000006E-2</v>
          </cell>
          <cell r="Q6">
            <v>8.3000000000000004E-2</v>
          </cell>
          <cell r="R6">
            <v>6.8000000000000005E-2</v>
          </cell>
          <cell r="S6">
            <v>7.0000000000000007E-2</v>
          </cell>
        </row>
        <row r="7">
          <cell r="D7">
            <v>0.18</v>
          </cell>
          <cell r="E7">
            <v>0.17</v>
          </cell>
          <cell r="F7">
            <v>0.16</v>
          </cell>
          <cell r="G7">
            <v>0.157</v>
          </cell>
          <cell r="H7">
            <v>0.159</v>
          </cell>
          <cell r="I7">
            <v>0.158</v>
          </cell>
          <cell r="J7">
            <v>0.16800000000000001</v>
          </cell>
          <cell r="K7">
            <v>0.17899999999999999</v>
          </cell>
          <cell r="L7">
            <v>0.18099999999999999</v>
          </cell>
          <cell r="M7">
            <v>0.16</v>
          </cell>
          <cell r="N7">
            <v>0.14000000000000001</v>
          </cell>
          <cell r="O7">
            <v>0.13200000000000001</v>
          </cell>
          <cell r="P7">
            <v>0.13</v>
          </cell>
          <cell r="Q7">
            <v>0.129</v>
          </cell>
          <cell r="R7">
            <v>0.12</v>
          </cell>
          <cell r="S7">
            <v>0.115</v>
          </cell>
        </row>
        <row r="8">
          <cell r="D8">
            <v>0.14799999999999999</v>
          </cell>
          <cell r="E8">
            <v>0.13900000000000001</v>
          </cell>
          <cell r="F8">
            <v>0.13</v>
          </cell>
          <cell r="G8">
            <v>0.129</v>
          </cell>
          <cell r="H8">
            <v>0.122</v>
          </cell>
          <cell r="I8">
            <v>0.11799999999999999</v>
          </cell>
          <cell r="J8">
            <v>0.12</v>
          </cell>
          <cell r="K8">
            <v>0.13900000000000001</v>
          </cell>
          <cell r="L8">
            <v>0.14099999999999999</v>
          </cell>
          <cell r="M8">
            <v>0.12</v>
          </cell>
          <cell r="N8">
            <v>0.111</v>
          </cell>
          <cell r="O8">
            <v>9.9000000000000005E-2</v>
          </cell>
          <cell r="P8">
            <v>9.7000000000000003E-2</v>
          </cell>
          <cell r="Q8">
            <v>9.8000000000000004E-2</v>
          </cell>
          <cell r="R8">
            <v>9.0999999999999998E-2</v>
          </cell>
          <cell r="S8">
            <v>8.2000000000000003E-2</v>
          </cell>
        </row>
        <row r="9">
          <cell r="D9">
            <v>5.0999999999999997E-2</v>
          </cell>
          <cell r="E9">
            <v>5.6000000000000001E-2</v>
          </cell>
          <cell r="F9">
            <v>6.2E-2</v>
          </cell>
          <cell r="G9">
            <v>7.0000000000000007E-2</v>
          </cell>
          <cell r="H9">
            <v>7.9000000000000001E-2</v>
          </cell>
          <cell r="I9">
            <v>7.4999999999999997E-2</v>
          </cell>
          <cell r="J9">
            <v>7.5999999999999998E-2</v>
          </cell>
          <cell r="K9">
            <v>7.8E-2</v>
          </cell>
          <cell r="L9">
            <v>7.3999999999999996E-2</v>
          </cell>
          <cell r="M9">
            <v>7.8E-2</v>
          </cell>
          <cell r="N9">
            <v>7.5999999999999998E-2</v>
          </cell>
          <cell r="O9">
            <v>6.9000000000000006E-2</v>
          </cell>
          <cell r="P9">
            <v>6.7000000000000004E-2</v>
          </cell>
          <cell r="Q9">
            <v>7.0000000000000007E-2</v>
          </cell>
          <cell r="R9">
            <v>7.0999999999999994E-2</v>
          </cell>
          <cell r="S9">
            <v>6.9000000000000006E-2</v>
          </cell>
        </row>
        <row r="10">
          <cell r="D10">
            <v>3.5999999999999997E-2</v>
          </cell>
          <cell r="E10">
            <v>3.7999999999999999E-2</v>
          </cell>
          <cell r="F10">
            <v>4.2000000000000003E-2</v>
          </cell>
          <cell r="G10">
            <v>4.8000000000000001E-2</v>
          </cell>
          <cell r="H10">
            <v>5.8000000000000003E-2</v>
          </cell>
          <cell r="I10">
            <v>5.5E-2</v>
          </cell>
          <cell r="J10">
            <v>5.5E-2</v>
          </cell>
          <cell r="K10">
            <v>5.7000000000000002E-2</v>
          </cell>
          <cell r="L10">
            <v>5.7000000000000002E-2</v>
          </cell>
          <cell r="M10">
            <v>5.8999999999999997E-2</v>
          </cell>
          <cell r="N10">
            <v>5.7000000000000002E-2</v>
          </cell>
          <cell r="O10">
            <v>5.1999999999999998E-2</v>
          </cell>
          <cell r="P10">
            <v>5.0999999999999997E-2</v>
          </cell>
          <cell r="Q10">
            <v>5.1999999999999998E-2</v>
          </cell>
          <cell r="R10">
            <v>5.0999999999999997E-2</v>
          </cell>
          <cell r="S10">
            <v>4.9000000000000002E-2</v>
          </cell>
        </row>
        <row r="11">
          <cell r="D11">
            <v>0.115</v>
          </cell>
          <cell r="E11">
            <v>0.11600000000000001</v>
          </cell>
          <cell r="F11">
            <v>0.122</v>
          </cell>
          <cell r="G11">
            <v>0.114</v>
          </cell>
          <cell r="H11">
            <v>0.107</v>
          </cell>
          <cell r="I11">
            <v>0.109</v>
          </cell>
          <cell r="J11">
            <v>0.108</v>
          </cell>
          <cell r="K11">
            <v>0.107</v>
          </cell>
          <cell r="L11">
            <v>0.106</v>
          </cell>
          <cell r="M11">
            <v>0.1</v>
          </cell>
          <cell r="N11">
            <v>9.5000000000000001E-2</v>
          </cell>
          <cell r="O11">
            <v>9.4E-2</v>
          </cell>
          <cell r="P11">
            <v>9.2999999999999999E-2</v>
          </cell>
          <cell r="Q11">
            <v>8.8999999999999996E-2</v>
          </cell>
          <cell r="R11">
            <v>8.5999999999999993E-2</v>
          </cell>
          <cell r="S11">
            <v>8.1000000000000003E-2</v>
          </cell>
        </row>
        <row r="12">
          <cell r="D12">
            <v>0.10100000000000001</v>
          </cell>
          <cell r="E12">
            <v>0.1</v>
          </cell>
          <cell r="F12">
            <v>0.11</v>
          </cell>
          <cell r="G12">
            <v>9.9000000000000005E-2</v>
          </cell>
          <cell r="H12">
            <v>9.8000000000000004E-2</v>
          </cell>
          <cell r="I12">
            <v>0.10299999999999999</v>
          </cell>
          <cell r="J12">
            <v>0.105</v>
          </cell>
          <cell r="K12">
            <v>0.10100000000000001</v>
          </cell>
          <cell r="L12">
            <v>0.10100000000000001</v>
          </cell>
          <cell r="M12">
            <v>9.7000000000000003E-2</v>
          </cell>
          <cell r="N12">
            <v>8.3000000000000004E-2</v>
          </cell>
          <cell r="O12">
            <v>8.1000000000000003E-2</v>
          </cell>
          <cell r="P12">
            <v>0.08</v>
          </cell>
          <cell r="Q12">
            <v>7.1999999999999995E-2</v>
          </cell>
          <cell r="R12">
            <v>6.8000000000000005E-2</v>
          </cell>
          <cell r="S12">
            <v>6.2E-2</v>
          </cell>
        </row>
        <row r="13">
          <cell r="D13">
            <v>0.12</v>
          </cell>
          <cell r="E13">
            <v>0.121</v>
          </cell>
          <cell r="F13">
            <v>0.11899999999999999</v>
          </cell>
          <cell r="G13">
            <v>0.11799999999999999</v>
          </cell>
          <cell r="H13">
            <v>0.11899999999999999</v>
          </cell>
          <cell r="I13">
            <v>0.12</v>
          </cell>
          <cell r="J13">
            <v>0.121</v>
          </cell>
          <cell r="K13">
            <v>0.11700000000000001</v>
          </cell>
          <cell r="L13">
            <v>0.11799999999999999</v>
          </cell>
          <cell r="M13">
            <v>0.115</v>
          </cell>
          <cell r="N13">
            <v>0.112</v>
          </cell>
          <cell r="O13">
            <v>0.11</v>
          </cell>
          <cell r="P13">
            <v>0.108</v>
          </cell>
          <cell r="Q13">
            <v>0.105</v>
          </cell>
          <cell r="R13">
            <v>9.5000000000000001E-2</v>
          </cell>
          <cell r="S13">
            <v>9.5000000000000001E-2</v>
          </cell>
        </row>
        <row r="14">
          <cell r="D14">
            <v>7.0999999999999994E-2</v>
          </cell>
          <cell r="E14">
            <v>7.0000000000000007E-2</v>
          </cell>
          <cell r="F14">
            <v>6.8000000000000005E-2</v>
          </cell>
          <cell r="G14">
            <v>6.7000000000000004E-2</v>
          </cell>
          <cell r="H14">
            <v>6.5000000000000002E-2</v>
          </cell>
          <cell r="I14">
            <v>6.6000000000000003E-2</v>
          </cell>
          <cell r="J14">
            <v>6.5000000000000002E-2</v>
          </cell>
          <cell r="K14">
            <v>6.2E-2</v>
          </cell>
          <cell r="L14">
            <v>6.0999999999999999E-2</v>
          </cell>
          <cell r="M14">
            <v>0.06</v>
          </cell>
          <cell r="N14">
            <v>5.8999999999999997E-2</v>
          </cell>
          <cell r="O14">
            <v>5.5E-2</v>
          </cell>
          <cell r="P14">
            <v>5.1999999999999998E-2</v>
          </cell>
          <cell r="Q14">
            <v>0.05</v>
          </cell>
          <cell r="R14">
            <v>4.7E-2</v>
          </cell>
          <cell r="S14">
            <v>4.4999999999999998E-2</v>
          </cell>
        </row>
        <row r="17">
          <cell r="D17">
            <v>0.14000000000000001</v>
          </cell>
          <cell r="E17">
            <v>0.14899999999999999</v>
          </cell>
          <cell r="F17">
            <v>0.14000000000000001</v>
          </cell>
          <cell r="G17">
            <v>0.13100000000000001</v>
          </cell>
          <cell r="H17">
            <v>0.13</v>
          </cell>
          <cell r="I17">
            <v>0.17</v>
          </cell>
          <cell r="J17">
            <v>0.152</v>
          </cell>
          <cell r="K17">
            <v>0.13</v>
          </cell>
          <cell r="L17">
            <v>0.13</v>
          </cell>
          <cell r="M17">
            <v>0.13100000000000001</v>
          </cell>
          <cell r="N17">
            <v>0.13</v>
          </cell>
          <cell r="O17">
            <v>0.13</v>
          </cell>
        </row>
        <row r="18">
          <cell r="D18">
            <v>6.8000000000000005E-2</v>
          </cell>
          <cell r="E18">
            <v>7.0000000000000007E-2</v>
          </cell>
          <cell r="F18">
            <v>6.8000000000000005E-2</v>
          </cell>
          <cell r="G18">
            <v>6.8000000000000005E-2</v>
          </cell>
          <cell r="H18">
            <v>6.8000000000000005E-2</v>
          </cell>
          <cell r="I18">
            <v>0.12</v>
          </cell>
          <cell r="J18">
            <v>0.09</v>
          </cell>
          <cell r="K18">
            <v>0.06</v>
          </cell>
          <cell r="L18">
            <v>5.9000000000000004E-2</v>
          </cell>
          <cell r="M18">
            <v>5.7000000000000002E-2</v>
          </cell>
          <cell r="N18">
            <v>0.05</v>
          </cell>
          <cell r="O18">
            <v>6.5000000000000002E-2</v>
          </cell>
        </row>
        <row r="19">
          <cell r="D19">
            <v>0.125</v>
          </cell>
          <cell r="E19">
            <v>0.13500000000000001</v>
          </cell>
          <cell r="F19">
            <v>0.11</v>
          </cell>
          <cell r="G19">
            <v>0.109</v>
          </cell>
          <cell r="H19">
            <v>0.108</v>
          </cell>
          <cell r="I19">
            <v>0.14499999999999999</v>
          </cell>
          <cell r="J19">
            <v>0.11799999999999999</v>
          </cell>
          <cell r="K19">
            <v>0.105</v>
          </cell>
          <cell r="L19">
            <v>0.10299999999999999</v>
          </cell>
          <cell r="M19">
            <v>0.107</v>
          </cell>
          <cell r="N19">
            <v>0.106</v>
          </cell>
          <cell r="O19">
            <v>0.111</v>
          </cell>
        </row>
        <row r="20">
          <cell r="D20">
            <v>7.0000000000000007E-2</v>
          </cell>
          <cell r="E20">
            <v>7.9000000000000001E-2</v>
          </cell>
          <cell r="F20">
            <v>0.06</v>
          </cell>
          <cell r="G20">
            <v>6.3E-2</v>
          </cell>
          <cell r="H20">
            <v>6.8000000000000005E-2</v>
          </cell>
          <cell r="I20">
            <v>0.121</v>
          </cell>
          <cell r="J20">
            <v>0.08</v>
          </cell>
          <cell r="K20">
            <v>6.0999999999999999E-2</v>
          </cell>
          <cell r="L20">
            <v>6.2E-2</v>
          </cell>
          <cell r="M20">
            <v>6.8000000000000005E-2</v>
          </cell>
          <cell r="N20">
            <v>0.06</v>
          </cell>
          <cell r="O20">
            <v>6.9000000000000006E-2</v>
          </cell>
        </row>
        <row r="21">
          <cell r="D21">
            <v>0.14000000000000001</v>
          </cell>
          <cell r="E21">
            <v>0.12</v>
          </cell>
          <cell r="F21">
            <v>0.113</v>
          </cell>
          <cell r="G21">
            <v>0.11</v>
          </cell>
          <cell r="H21">
            <v>0.111</v>
          </cell>
          <cell r="I21">
            <v>9.8000000000000004E-2</v>
          </cell>
          <cell r="J21">
            <v>0.108</v>
          </cell>
          <cell r="K21">
            <v>0.105</v>
          </cell>
          <cell r="L21">
            <v>0.112</v>
          </cell>
          <cell r="M21">
            <v>0.111</v>
          </cell>
          <cell r="N21">
            <v>0.12</v>
          </cell>
          <cell r="O21">
            <v>0.11</v>
          </cell>
        </row>
        <row r="22">
          <cell r="D22">
            <v>9.5000000000000001E-2</v>
          </cell>
          <cell r="E22">
            <v>8.5000000000000006E-2</v>
          </cell>
          <cell r="F22">
            <v>8.5999999999999993E-2</v>
          </cell>
          <cell r="G22">
            <v>8.7999999999999995E-2</v>
          </cell>
          <cell r="H22">
            <v>0.08</v>
          </cell>
          <cell r="I22">
            <v>7.5999999999999998E-2</v>
          </cell>
          <cell r="J22">
            <v>7.9000000000000001E-2</v>
          </cell>
          <cell r="K22">
            <v>0.08</v>
          </cell>
          <cell r="L22">
            <v>0.09</v>
          </cell>
          <cell r="M22">
            <v>0.08</v>
          </cell>
          <cell r="N22">
            <v>8.6999999999999994E-2</v>
          </cell>
          <cell r="O22">
            <v>7.9000000000000001E-2</v>
          </cell>
        </row>
        <row r="23">
          <cell r="D23">
            <v>7.0999999999999994E-2</v>
          </cell>
          <cell r="E23">
            <v>7.0999999999999994E-2</v>
          </cell>
          <cell r="F23">
            <v>7.4999999999999997E-2</v>
          </cell>
          <cell r="G23">
            <v>7.0999999999999994E-2</v>
          </cell>
          <cell r="H23">
            <v>6.5000000000000002E-2</v>
          </cell>
          <cell r="I23">
            <v>5.8999999999999997E-2</v>
          </cell>
          <cell r="J23">
            <v>6.4000000000000001E-2</v>
          </cell>
          <cell r="K23">
            <v>6.5000000000000002E-2</v>
          </cell>
          <cell r="L23">
            <v>7.3999999999999996E-2</v>
          </cell>
          <cell r="M23">
            <v>7.4999999999999997E-2</v>
          </cell>
          <cell r="N23">
            <v>7.0000000000000007E-2</v>
          </cell>
          <cell r="O23">
            <v>6.4000000000000001E-2</v>
          </cell>
        </row>
        <row r="24">
          <cell r="D24">
            <v>4.9000000000000002E-2</v>
          </cell>
          <cell r="E24">
            <v>4.8000000000000001E-2</v>
          </cell>
          <cell r="F24">
            <v>0.05</v>
          </cell>
          <cell r="G24">
            <v>0.05</v>
          </cell>
          <cell r="H24">
            <v>4.7E-2</v>
          </cell>
          <cell r="I24">
            <v>4.3999999999999997E-2</v>
          </cell>
          <cell r="J24">
            <v>4.7E-2</v>
          </cell>
          <cell r="K24">
            <v>4.5999999999999999E-2</v>
          </cell>
          <cell r="L24">
            <v>5.0999999999999997E-2</v>
          </cell>
          <cell r="M24">
            <v>0.05</v>
          </cell>
          <cell r="N24">
            <v>4.9000000000000002E-2</v>
          </cell>
          <cell r="O24">
            <v>4.4999999999999998E-2</v>
          </cell>
        </row>
        <row r="25">
          <cell r="D25">
            <v>0.08</v>
          </cell>
          <cell r="E25">
            <v>7.9000000000000001E-2</v>
          </cell>
          <cell r="F25">
            <v>8.7999999999999995E-2</v>
          </cell>
          <cell r="G25">
            <v>8.8999999999999996E-2</v>
          </cell>
          <cell r="H25">
            <v>8.2000000000000003E-2</v>
          </cell>
          <cell r="I25">
            <v>7.0000000000000007E-2</v>
          </cell>
          <cell r="J25">
            <v>0.08</v>
          </cell>
          <cell r="K25">
            <v>9.0999999999999998E-2</v>
          </cell>
          <cell r="L25">
            <v>8.1000000000000003E-2</v>
          </cell>
          <cell r="M25">
            <v>8.3000000000000004E-2</v>
          </cell>
          <cell r="N25">
            <v>0.08</v>
          </cell>
          <cell r="O25">
            <v>8.1000000000000003E-2</v>
          </cell>
        </row>
        <row r="26">
          <cell r="D26">
            <v>5.8999999999999997E-2</v>
          </cell>
          <cell r="E26">
            <v>5.8000000000000003E-2</v>
          </cell>
          <cell r="F26">
            <v>6.5000000000000002E-2</v>
          </cell>
          <cell r="G26">
            <v>6.5000000000000002E-2</v>
          </cell>
          <cell r="H26">
            <v>6.8000000000000005E-2</v>
          </cell>
          <cell r="I26">
            <v>0.06</v>
          </cell>
          <cell r="J26">
            <v>6.5000000000000002E-2</v>
          </cell>
          <cell r="K26">
            <v>7.0999999999999994E-2</v>
          </cell>
          <cell r="L26">
            <v>6.0999999999999999E-2</v>
          </cell>
          <cell r="M26">
            <v>6.3E-2</v>
          </cell>
          <cell r="N26">
            <v>6.0999999999999999E-2</v>
          </cell>
          <cell r="O26">
            <v>0.06</v>
          </cell>
        </row>
        <row r="27">
          <cell r="D27">
            <v>8.8999999999999996E-2</v>
          </cell>
          <cell r="E27">
            <v>0.09</v>
          </cell>
          <cell r="F27">
            <v>9.5000000000000001E-2</v>
          </cell>
          <cell r="G27">
            <v>9.8000000000000004E-2</v>
          </cell>
          <cell r="H27">
            <v>9.1999999999999998E-2</v>
          </cell>
          <cell r="I27">
            <v>8.5000000000000006E-2</v>
          </cell>
          <cell r="J27">
            <v>9.7000000000000003E-2</v>
          </cell>
          <cell r="K27">
            <v>9.9000000000000005E-2</v>
          </cell>
          <cell r="L27">
            <v>9.6000000000000002E-2</v>
          </cell>
          <cell r="M27">
            <v>9.9000000000000005E-2</v>
          </cell>
          <cell r="N27">
            <v>0.104</v>
          </cell>
          <cell r="O27">
            <v>0.1</v>
          </cell>
        </row>
        <row r="28">
          <cell r="D28">
            <v>4.1000000000000002E-2</v>
          </cell>
          <cell r="E28">
            <v>4.2000000000000003E-2</v>
          </cell>
          <cell r="F28">
            <v>4.7E-2</v>
          </cell>
          <cell r="G28">
            <v>4.9000000000000002E-2</v>
          </cell>
          <cell r="H28">
            <v>4.8000000000000001E-2</v>
          </cell>
          <cell r="I28">
            <v>4.1000000000000002E-2</v>
          </cell>
          <cell r="J28">
            <v>4.4999999999999998E-2</v>
          </cell>
          <cell r="K28">
            <v>4.7E-2</v>
          </cell>
          <cell r="L28">
            <v>4.8000000000000001E-2</v>
          </cell>
          <cell r="M28">
            <v>4.9000000000000002E-2</v>
          </cell>
          <cell r="N28">
            <v>0.05</v>
          </cell>
          <cell r="O28">
            <v>4.8000000000000001E-2</v>
          </cell>
        </row>
      </sheetData>
      <sheetData sheetId="4">
        <row r="3">
          <cell r="B3" t="str">
            <v>ZDF</v>
          </cell>
        </row>
        <row r="4">
          <cell r="B4" t="str">
            <v>ARD</v>
          </cell>
        </row>
        <row r="5">
          <cell r="B5" t="str">
            <v>RTL</v>
          </cell>
        </row>
        <row r="6">
          <cell r="B6" t="str">
            <v>VOX</v>
          </cell>
        </row>
        <row r="7">
          <cell r="B7" t="str">
            <v>SAT1</v>
          </cell>
        </row>
        <row r="8">
          <cell r="B8" t="str">
            <v>PRO7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Rolling Forecast"/>
      <sheetName val="Optimierung"/>
      <sheetName val="Finanzplan"/>
      <sheetName val="Werte"/>
      <sheetName val="Modellaufbau"/>
    </sheetNames>
    <sheetDataSet>
      <sheetData sheetId="0"/>
      <sheetData sheetId="1">
        <row r="5">
          <cell r="C5">
            <v>44409</v>
          </cell>
          <cell r="D5">
            <v>44440</v>
          </cell>
          <cell r="E5">
            <v>44470</v>
          </cell>
          <cell r="F5">
            <v>44501</v>
          </cell>
          <cell r="G5">
            <v>44531</v>
          </cell>
          <cell r="H5">
            <v>44562</v>
          </cell>
          <cell r="I5">
            <v>44593</v>
          </cell>
          <cell r="J5">
            <v>44621</v>
          </cell>
          <cell r="K5">
            <v>44652</v>
          </cell>
          <cell r="L5">
            <v>44682</v>
          </cell>
          <cell r="M5">
            <v>44713</v>
          </cell>
          <cell r="N5">
            <v>44743</v>
          </cell>
          <cell r="O5">
            <v>44774</v>
          </cell>
        </row>
        <row r="6">
          <cell r="B6" t="str">
            <v>Ergebnis nach Steuern</v>
          </cell>
        </row>
        <row r="7">
          <cell r="B7" t="str">
            <v>Abschreibungen</v>
          </cell>
        </row>
        <row r="8">
          <cell r="B8" t="str">
            <v>Abschreibungen auf aktivierte Entwicklungskosten</v>
          </cell>
        </row>
        <row r="9">
          <cell r="B9" t="str">
            <v>Abschreibungen auf Beteiligungen</v>
          </cell>
        </row>
        <row r="10">
          <cell r="B10" t="str">
            <v>Abschreibungen auf Vermögenswerte und Immobilien</v>
          </cell>
        </row>
        <row r="11">
          <cell r="B11" t="str">
            <v>Veränderung der Rückstellungen</v>
          </cell>
        </row>
        <row r="12">
          <cell r="B12" t="str">
            <v>Ergebnis aus dem Abgang von Anlagegegenständen</v>
          </cell>
        </row>
        <row r="13">
          <cell r="B13" t="str">
            <v>Ergebnis aus der at Equity-Bewertung</v>
          </cell>
        </row>
        <row r="14">
          <cell r="B14" t="str">
            <v>Sonstige zahlungsunwirksame Aufwendungen/Erträge</v>
          </cell>
        </row>
        <row r="15">
          <cell r="B15" t="str">
            <v xml:space="preserve"> = Brutto Cash Flow</v>
          </cell>
        </row>
        <row r="16">
          <cell r="B16" t="str">
            <v>Veränderung der Vorräte</v>
          </cell>
        </row>
        <row r="17">
          <cell r="B17" t="str">
            <v>Veränderung der Forderungen</v>
          </cell>
        </row>
        <row r="18">
          <cell r="B18" t="str">
            <v>Veränderung der Verbindlichkeiten</v>
          </cell>
        </row>
        <row r="19">
          <cell r="B19" t="str">
            <v xml:space="preserve"> = Cash flow from operating activities</v>
          </cell>
        </row>
        <row r="20">
          <cell r="B20" t="str">
            <v>Investitionen</v>
          </cell>
        </row>
        <row r="21">
          <cell r="B21" t="str">
            <v>Zugänge aktivierter Entwicklungskosten</v>
          </cell>
        </row>
        <row r="22">
          <cell r="B22" t="str">
            <v>Erwerb von Beteiligungen</v>
          </cell>
        </row>
        <row r="23">
          <cell r="B23" t="str">
            <v>Veräußerung von Beteiligungen</v>
          </cell>
        </row>
        <row r="24">
          <cell r="B24" t="str">
            <v>Ausleihungen</v>
          </cell>
        </row>
        <row r="25">
          <cell r="B25" t="str">
            <v>Veränderung der Forderungen aus Finanzdienstleistungen</v>
          </cell>
        </row>
        <row r="26">
          <cell r="B26" t="str">
            <v>Erlöse aus dem Abgang von Anlagegegenständen</v>
          </cell>
        </row>
        <row r="27">
          <cell r="B27" t="str">
            <v>Veränderung der Geldanlagen in Wertpapieren</v>
          </cell>
        </row>
        <row r="28">
          <cell r="B28" t="str">
            <v xml:space="preserve"> = Cash flow from investing activities</v>
          </cell>
        </row>
        <row r="29">
          <cell r="B29" t="str">
            <v>Kapitaleinzahlungen</v>
          </cell>
        </row>
        <row r="30">
          <cell r="B30" t="str">
            <v>Dividendenzahlung</v>
          </cell>
        </row>
        <row r="31">
          <cell r="B31" t="str">
            <v>Sonstige Veränderungen des Eigenkapitals</v>
          </cell>
        </row>
        <row r="32">
          <cell r="B32" t="str">
            <v>Aufnahme von Anleihen</v>
          </cell>
        </row>
        <row r="33">
          <cell r="B33" t="str">
            <v>Tilgung von Anleihen</v>
          </cell>
        </row>
        <row r="34">
          <cell r="B34" t="str">
            <v>Veränderung der übrigen Finanzschulden</v>
          </cell>
        </row>
        <row r="35">
          <cell r="B35" t="str">
            <v>Leasingzahlungen</v>
          </cell>
        </row>
        <row r="36">
          <cell r="B36" t="str">
            <v>Veränderung der Darlehen</v>
          </cell>
        </row>
        <row r="37">
          <cell r="B37" t="str">
            <v xml:space="preserve"> = Cash flow from financing activities</v>
          </cell>
        </row>
        <row r="38">
          <cell r="B38" t="str">
            <v xml:space="preserve"> = Total Cash flow</v>
          </cell>
          <cell r="C38">
            <v>-402.75333333333333</v>
          </cell>
          <cell r="D38">
            <v>-289.03333333333353</v>
          </cell>
          <cell r="E38">
            <v>12962.966666666665</v>
          </cell>
          <cell r="F38">
            <v>-300.03333333333353</v>
          </cell>
          <cell r="G38">
            <v>146.24666666666664</v>
          </cell>
          <cell r="H38">
            <v>222.64666666666662</v>
          </cell>
          <cell r="I38">
            <v>-289.03333333333353</v>
          </cell>
          <cell r="J38">
            <v>-289.03333333333353</v>
          </cell>
          <cell r="K38">
            <v>-199.48333333333335</v>
          </cell>
          <cell r="L38">
            <v>-199.48333333333335</v>
          </cell>
          <cell r="M38">
            <v>-637.08333333333348</v>
          </cell>
          <cell r="N38">
            <v>-637.08333333333348</v>
          </cell>
          <cell r="O38">
            <v>-718.48333333333335</v>
          </cell>
        </row>
      </sheetData>
      <sheetData sheetId="2">
        <row r="7">
          <cell r="C7">
            <v>9.9999999999999894E-4</v>
          </cell>
        </row>
        <row r="8">
          <cell r="C8">
            <v>2.5000000000000001E-2</v>
          </cell>
        </row>
      </sheetData>
      <sheetData sheetId="3">
        <row r="5">
          <cell r="C5">
            <v>43922</v>
          </cell>
          <cell r="D5">
            <v>43952</v>
          </cell>
          <cell r="E5">
            <v>43983</v>
          </cell>
          <cell r="F5">
            <v>44013</v>
          </cell>
          <cell r="G5">
            <v>44044</v>
          </cell>
          <cell r="H5">
            <v>44075</v>
          </cell>
          <cell r="I5">
            <v>44105</v>
          </cell>
          <cell r="J5">
            <v>44136</v>
          </cell>
          <cell r="K5">
            <v>44166</v>
          </cell>
          <cell r="L5">
            <v>44197</v>
          </cell>
          <cell r="M5">
            <v>44228</v>
          </cell>
          <cell r="N5">
            <v>44256</v>
          </cell>
          <cell r="O5">
            <v>44287</v>
          </cell>
          <cell r="P5">
            <v>44317</v>
          </cell>
          <cell r="Q5">
            <v>44348</v>
          </cell>
          <cell r="R5">
            <v>44378</v>
          </cell>
          <cell r="S5">
            <v>44409</v>
          </cell>
          <cell r="T5">
            <v>44440</v>
          </cell>
          <cell r="U5">
            <v>44470</v>
          </cell>
          <cell r="V5">
            <v>44501</v>
          </cell>
          <cell r="W5">
            <v>44531</v>
          </cell>
          <cell r="X5">
            <v>44562</v>
          </cell>
          <cell r="Y5">
            <v>44593</v>
          </cell>
          <cell r="Z5">
            <v>44621</v>
          </cell>
          <cell r="AA5">
            <v>44652</v>
          </cell>
          <cell r="AB5">
            <v>44682</v>
          </cell>
          <cell r="AC5">
            <v>44713</v>
          </cell>
          <cell r="AD5">
            <v>44743</v>
          </cell>
          <cell r="AE5">
            <v>44774</v>
          </cell>
          <cell r="AF5">
            <v>44805</v>
          </cell>
          <cell r="AG5">
            <v>44835</v>
          </cell>
          <cell r="AH5">
            <v>44866</v>
          </cell>
          <cell r="AI5">
            <v>44896</v>
          </cell>
          <cell r="AJ5">
            <v>44927</v>
          </cell>
          <cell r="AK5">
            <v>44958</v>
          </cell>
          <cell r="AL5">
            <v>44986</v>
          </cell>
          <cell r="AM5">
            <v>45017</v>
          </cell>
          <cell r="AN5">
            <v>45047</v>
          </cell>
          <cell r="AO5">
            <v>45078</v>
          </cell>
          <cell r="AP5">
            <v>45108</v>
          </cell>
          <cell r="AQ5">
            <v>45139</v>
          </cell>
          <cell r="AR5">
            <v>45170</v>
          </cell>
          <cell r="AS5">
            <v>45200</v>
          </cell>
          <cell r="AT5">
            <v>45231</v>
          </cell>
          <cell r="AU5">
            <v>45261</v>
          </cell>
          <cell r="AV5">
            <v>45292</v>
          </cell>
          <cell r="AW5">
            <v>45323</v>
          </cell>
          <cell r="AX5">
            <v>45352</v>
          </cell>
        </row>
        <row r="6">
          <cell r="B6" t="str">
            <v>Ergebnis nach Steuern</v>
          </cell>
          <cell r="C6">
            <v>115.8</v>
          </cell>
          <cell r="D6">
            <v>115.8</v>
          </cell>
          <cell r="E6">
            <v>193</v>
          </cell>
          <cell r="F6">
            <v>193</v>
          </cell>
          <cell r="G6">
            <v>115.8</v>
          </cell>
          <cell r="H6">
            <v>193</v>
          </cell>
          <cell r="I6">
            <v>193</v>
          </cell>
          <cell r="J6">
            <v>193</v>
          </cell>
          <cell r="K6">
            <v>115.8</v>
          </cell>
          <cell r="L6">
            <v>115.8</v>
          </cell>
          <cell r="M6">
            <v>193</v>
          </cell>
          <cell r="N6">
            <v>193</v>
          </cell>
          <cell r="O6">
            <v>123.6</v>
          </cell>
          <cell r="P6">
            <v>123.6</v>
          </cell>
          <cell r="Q6">
            <v>206</v>
          </cell>
          <cell r="R6">
            <v>206</v>
          </cell>
          <cell r="S6">
            <v>123.6</v>
          </cell>
          <cell r="T6">
            <v>206</v>
          </cell>
          <cell r="U6">
            <v>206</v>
          </cell>
          <cell r="V6">
            <v>206</v>
          </cell>
          <cell r="W6">
            <v>123.6</v>
          </cell>
          <cell r="X6">
            <v>200</v>
          </cell>
          <cell r="Y6">
            <v>206</v>
          </cell>
          <cell r="Z6">
            <v>206</v>
          </cell>
          <cell r="AA6">
            <v>153</v>
          </cell>
          <cell r="AB6">
            <v>153</v>
          </cell>
          <cell r="AC6">
            <v>255</v>
          </cell>
          <cell r="AD6">
            <v>255</v>
          </cell>
          <cell r="AE6">
            <v>153</v>
          </cell>
          <cell r="AF6">
            <v>255</v>
          </cell>
          <cell r="AG6">
            <v>255</v>
          </cell>
          <cell r="AH6">
            <v>255</v>
          </cell>
          <cell r="AI6">
            <v>153</v>
          </cell>
          <cell r="AJ6">
            <v>153</v>
          </cell>
          <cell r="AK6">
            <v>255</v>
          </cell>
          <cell r="AL6">
            <v>255</v>
          </cell>
          <cell r="AM6">
            <v>182.4</v>
          </cell>
          <cell r="AN6">
            <v>182.4</v>
          </cell>
          <cell r="AO6">
            <v>304</v>
          </cell>
          <cell r="AP6">
            <v>304</v>
          </cell>
          <cell r="AQ6">
            <v>182.4</v>
          </cell>
          <cell r="AR6">
            <v>304</v>
          </cell>
          <cell r="AS6">
            <v>304</v>
          </cell>
          <cell r="AT6">
            <v>304</v>
          </cell>
          <cell r="AU6">
            <v>182.4</v>
          </cell>
          <cell r="AV6">
            <v>182.4</v>
          </cell>
          <cell r="AW6">
            <v>304</v>
          </cell>
          <cell r="AX6">
            <v>304</v>
          </cell>
        </row>
        <row r="7">
          <cell r="B7" t="str">
            <v>Abschreibungen</v>
          </cell>
          <cell r="C7">
            <v>470.66666666666669</v>
          </cell>
          <cell r="D7">
            <v>470.66666666666669</v>
          </cell>
          <cell r="E7">
            <v>470.66666666666669</v>
          </cell>
          <cell r="F7">
            <v>470.66666666666669</v>
          </cell>
          <cell r="G7">
            <v>470.66666666666669</v>
          </cell>
          <cell r="H7">
            <v>470.66666666666669</v>
          </cell>
          <cell r="I7">
            <v>470.66666666666669</v>
          </cell>
          <cell r="J7">
            <v>470.66666666666669</v>
          </cell>
          <cell r="K7">
            <v>470.66666666666669</v>
          </cell>
          <cell r="L7">
            <v>470.66666666666669</v>
          </cell>
          <cell r="M7">
            <v>470.66666666666669</v>
          </cell>
          <cell r="N7">
            <v>470.66666666666669</v>
          </cell>
          <cell r="O7">
            <v>444.83333333333331</v>
          </cell>
          <cell r="P7">
            <v>444.83333333333331</v>
          </cell>
          <cell r="Q7">
            <v>444.83333333333331</v>
          </cell>
          <cell r="R7">
            <v>444.83333333333331</v>
          </cell>
          <cell r="S7">
            <v>444.83333333333331</v>
          </cell>
          <cell r="T7">
            <v>444.83333333333331</v>
          </cell>
          <cell r="U7">
            <v>444.83333333333331</v>
          </cell>
          <cell r="V7">
            <v>444.83333333333331</v>
          </cell>
          <cell r="W7">
            <v>444.83333333333331</v>
          </cell>
          <cell r="X7">
            <v>444.83333333333331</v>
          </cell>
          <cell r="Y7">
            <v>444.83333333333331</v>
          </cell>
          <cell r="Z7">
            <v>444.83333333333331</v>
          </cell>
          <cell r="AA7">
            <v>408.16666666666669</v>
          </cell>
          <cell r="AB7">
            <v>408.16666666666669</v>
          </cell>
          <cell r="AC7">
            <v>408.16666666666669</v>
          </cell>
          <cell r="AD7">
            <v>408.16666666666669</v>
          </cell>
          <cell r="AE7">
            <v>408.16666666666669</v>
          </cell>
          <cell r="AF7">
            <v>408.16666666666669</v>
          </cell>
          <cell r="AG7">
            <v>408.16666666666669</v>
          </cell>
          <cell r="AH7">
            <v>408.16666666666669</v>
          </cell>
          <cell r="AI7">
            <v>408.16666666666669</v>
          </cell>
          <cell r="AJ7">
            <v>408.16666666666669</v>
          </cell>
          <cell r="AK7">
            <v>408.16666666666669</v>
          </cell>
          <cell r="AL7">
            <v>408.16666666666669</v>
          </cell>
          <cell r="AM7">
            <v>389</v>
          </cell>
          <cell r="AN7">
            <v>389</v>
          </cell>
          <cell r="AO7">
            <v>389</v>
          </cell>
          <cell r="AP7">
            <v>389</v>
          </cell>
          <cell r="AQ7">
            <v>389</v>
          </cell>
          <cell r="AR7">
            <v>389</v>
          </cell>
          <cell r="AS7">
            <v>389</v>
          </cell>
          <cell r="AT7">
            <v>389</v>
          </cell>
          <cell r="AU7">
            <v>389</v>
          </cell>
          <cell r="AV7">
            <v>389</v>
          </cell>
          <cell r="AW7">
            <v>389</v>
          </cell>
          <cell r="AX7">
            <v>389</v>
          </cell>
        </row>
        <row r="8">
          <cell r="B8" t="str">
            <v>Abschreibungen auf aktivierte Entwicklungskosten</v>
          </cell>
          <cell r="C8">
            <v>94.5</v>
          </cell>
          <cell r="D8">
            <v>94.5</v>
          </cell>
          <cell r="E8">
            <v>94.5</v>
          </cell>
          <cell r="F8">
            <v>94.5</v>
          </cell>
          <cell r="G8">
            <v>94.5</v>
          </cell>
          <cell r="H8">
            <v>94.5</v>
          </cell>
          <cell r="I8">
            <v>94.5</v>
          </cell>
          <cell r="J8">
            <v>94.5</v>
          </cell>
          <cell r="K8">
            <v>94.5</v>
          </cell>
          <cell r="L8">
            <v>94.5</v>
          </cell>
          <cell r="M8">
            <v>94.5</v>
          </cell>
          <cell r="N8">
            <v>94.5</v>
          </cell>
          <cell r="O8">
            <v>115.08333333333333</v>
          </cell>
          <cell r="P8">
            <v>115.08333333333333</v>
          </cell>
          <cell r="Q8">
            <v>115.08333333333333</v>
          </cell>
          <cell r="R8">
            <v>115.08333333333333</v>
          </cell>
          <cell r="S8">
            <v>115.08333333333333</v>
          </cell>
          <cell r="T8">
            <v>115.08333333333333</v>
          </cell>
          <cell r="U8">
            <v>115.08333333333333</v>
          </cell>
          <cell r="V8">
            <v>115.08333333333333</v>
          </cell>
          <cell r="W8">
            <v>115.08333333333333</v>
          </cell>
          <cell r="X8">
            <v>115.08333333333333</v>
          </cell>
          <cell r="Y8">
            <v>115.08333333333333</v>
          </cell>
          <cell r="Z8">
            <v>115.08333333333333</v>
          </cell>
          <cell r="AA8">
            <v>81.666666666666671</v>
          </cell>
          <cell r="AB8">
            <v>81.666666666666671</v>
          </cell>
          <cell r="AC8">
            <v>81.666666666666671</v>
          </cell>
          <cell r="AD8">
            <v>81.666666666666671</v>
          </cell>
          <cell r="AE8">
            <v>81.666666666666671</v>
          </cell>
          <cell r="AF8">
            <v>81.666666666666671</v>
          </cell>
          <cell r="AG8">
            <v>81.666666666666671</v>
          </cell>
          <cell r="AH8">
            <v>81.666666666666671</v>
          </cell>
          <cell r="AI8">
            <v>81.666666666666671</v>
          </cell>
          <cell r="AJ8">
            <v>81.666666666666671</v>
          </cell>
          <cell r="AK8">
            <v>81.666666666666671</v>
          </cell>
          <cell r="AL8">
            <v>81.666666666666671</v>
          </cell>
          <cell r="AM8">
            <v>76.416666666666671</v>
          </cell>
          <cell r="AN8">
            <v>76.416666666666671</v>
          </cell>
          <cell r="AO8">
            <v>76.416666666666671</v>
          </cell>
          <cell r="AP8">
            <v>76.416666666666671</v>
          </cell>
          <cell r="AQ8">
            <v>76.416666666666671</v>
          </cell>
          <cell r="AR8">
            <v>76.416666666666671</v>
          </cell>
          <cell r="AS8">
            <v>76.416666666666671</v>
          </cell>
          <cell r="AT8">
            <v>76.416666666666671</v>
          </cell>
          <cell r="AU8">
            <v>76.416666666666671</v>
          </cell>
          <cell r="AV8">
            <v>76.416666666666671</v>
          </cell>
          <cell r="AW8">
            <v>76.416666666666671</v>
          </cell>
          <cell r="AX8">
            <v>76.416666666666671</v>
          </cell>
        </row>
        <row r="9">
          <cell r="B9" t="str">
            <v>Abschreibungen auf Beteiligungen</v>
          </cell>
          <cell r="C9">
            <v>5.166666666666667</v>
          </cell>
          <cell r="D9">
            <v>5.166666666666667</v>
          </cell>
          <cell r="E9">
            <v>5.166666666666667</v>
          </cell>
          <cell r="F9">
            <v>5.166666666666667</v>
          </cell>
          <cell r="G9">
            <v>5.166666666666667</v>
          </cell>
          <cell r="H9">
            <v>5.166666666666667</v>
          </cell>
          <cell r="I9">
            <v>5.166666666666667</v>
          </cell>
          <cell r="J9">
            <v>5.166666666666667</v>
          </cell>
          <cell r="K9">
            <v>5.166666666666667</v>
          </cell>
          <cell r="L9">
            <v>5.166666666666667</v>
          </cell>
          <cell r="M9">
            <v>5.166666666666667</v>
          </cell>
          <cell r="N9">
            <v>5.166666666666667</v>
          </cell>
          <cell r="O9">
            <v>0.5</v>
          </cell>
          <cell r="P9">
            <v>0.5</v>
          </cell>
          <cell r="Q9">
            <v>0.5</v>
          </cell>
          <cell r="R9">
            <v>0.5</v>
          </cell>
          <cell r="S9">
            <v>0.5</v>
          </cell>
          <cell r="T9">
            <v>0.5</v>
          </cell>
          <cell r="U9">
            <v>0.5</v>
          </cell>
          <cell r="V9">
            <v>0.5</v>
          </cell>
          <cell r="W9">
            <v>0.5</v>
          </cell>
          <cell r="X9">
            <v>0.5</v>
          </cell>
          <cell r="Y9">
            <v>0.5</v>
          </cell>
          <cell r="Z9">
            <v>0.5</v>
          </cell>
          <cell r="AA9">
            <v>0.33333333333333331</v>
          </cell>
          <cell r="AB9">
            <v>0.33333333333333331</v>
          </cell>
          <cell r="AC9">
            <v>0.33333333333333331</v>
          </cell>
          <cell r="AD9">
            <v>0.33333333333333331</v>
          </cell>
          <cell r="AE9">
            <v>0.33333333333333331</v>
          </cell>
          <cell r="AF9">
            <v>0.33333333333333331</v>
          </cell>
          <cell r="AG9">
            <v>0.33333333333333331</v>
          </cell>
          <cell r="AH9">
            <v>0.33333333333333331</v>
          </cell>
          <cell r="AI9">
            <v>0.33333333333333331</v>
          </cell>
          <cell r="AJ9">
            <v>0.33333333333333331</v>
          </cell>
          <cell r="AK9">
            <v>0.33333333333333331</v>
          </cell>
          <cell r="AL9">
            <v>0.33333333333333331</v>
          </cell>
          <cell r="AM9">
            <v>1.5</v>
          </cell>
          <cell r="AN9">
            <v>1.5</v>
          </cell>
          <cell r="AO9">
            <v>1.5</v>
          </cell>
          <cell r="AP9">
            <v>1.5</v>
          </cell>
          <cell r="AQ9">
            <v>1.5</v>
          </cell>
          <cell r="AR9">
            <v>1.5</v>
          </cell>
          <cell r="AS9">
            <v>1.5</v>
          </cell>
          <cell r="AT9">
            <v>1.5</v>
          </cell>
          <cell r="AU9">
            <v>1.5</v>
          </cell>
          <cell r="AV9">
            <v>1.5</v>
          </cell>
          <cell r="AW9">
            <v>1.5</v>
          </cell>
          <cell r="AX9">
            <v>1.5</v>
          </cell>
        </row>
        <row r="10">
          <cell r="B10" t="str">
            <v>Abschreibungen auf Vermögenswerte und Immobilien</v>
          </cell>
          <cell r="C10">
            <v>147.83333333333334</v>
          </cell>
          <cell r="D10">
            <v>147.83333333333334</v>
          </cell>
          <cell r="E10">
            <v>147.83333333333334</v>
          </cell>
          <cell r="F10">
            <v>147.83333333333334</v>
          </cell>
          <cell r="G10">
            <v>147.83333333333334</v>
          </cell>
          <cell r="H10">
            <v>147.83333333333334</v>
          </cell>
          <cell r="I10">
            <v>147.83333333333334</v>
          </cell>
          <cell r="J10">
            <v>147.83333333333334</v>
          </cell>
          <cell r="K10">
            <v>147.83333333333334</v>
          </cell>
          <cell r="L10">
            <v>147.83333333333334</v>
          </cell>
          <cell r="M10">
            <v>147.83333333333334</v>
          </cell>
          <cell r="N10">
            <v>147.83333333333334</v>
          </cell>
          <cell r="O10">
            <v>125.66666666666667</v>
          </cell>
          <cell r="P10">
            <v>125.66666666666667</v>
          </cell>
          <cell r="Q10">
            <v>125.66666666666667</v>
          </cell>
          <cell r="R10">
            <v>125.66666666666667</v>
          </cell>
          <cell r="S10">
            <v>125.66666666666667</v>
          </cell>
          <cell r="T10">
            <v>125.66666666666667</v>
          </cell>
          <cell r="U10">
            <v>125.66666666666667</v>
          </cell>
          <cell r="V10">
            <v>125.66666666666667</v>
          </cell>
          <cell r="W10">
            <v>125.66666666666667</v>
          </cell>
          <cell r="X10">
            <v>125.66666666666667</v>
          </cell>
          <cell r="Y10">
            <v>125.66666666666667</v>
          </cell>
          <cell r="Z10">
            <v>125.66666666666667</v>
          </cell>
          <cell r="AA10">
            <v>118.16666666666667</v>
          </cell>
          <cell r="AB10">
            <v>118.16666666666667</v>
          </cell>
          <cell r="AC10">
            <v>118.16666666666667</v>
          </cell>
          <cell r="AD10">
            <v>118.16666666666667</v>
          </cell>
          <cell r="AE10">
            <v>118.16666666666667</v>
          </cell>
          <cell r="AF10">
            <v>118.16666666666667</v>
          </cell>
          <cell r="AG10">
            <v>118.16666666666667</v>
          </cell>
          <cell r="AH10">
            <v>118.16666666666667</v>
          </cell>
          <cell r="AI10">
            <v>118.16666666666667</v>
          </cell>
          <cell r="AJ10">
            <v>118.16666666666667</v>
          </cell>
          <cell r="AK10">
            <v>118.16666666666667</v>
          </cell>
          <cell r="AL10">
            <v>118.16666666666667</v>
          </cell>
          <cell r="AM10">
            <v>96.583333333333329</v>
          </cell>
          <cell r="AN10">
            <v>96.583333333333329</v>
          </cell>
          <cell r="AO10">
            <v>96.583333333333329</v>
          </cell>
          <cell r="AP10">
            <v>96.583333333333329</v>
          </cell>
          <cell r="AQ10">
            <v>96.583333333333329</v>
          </cell>
          <cell r="AR10">
            <v>96.583333333333329</v>
          </cell>
          <cell r="AS10">
            <v>96.583333333333329</v>
          </cell>
          <cell r="AT10">
            <v>96.583333333333329</v>
          </cell>
          <cell r="AU10">
            <v>96.583333333333329</v>
          </cell>
          <cell r="AV10">
            <v>96.583333333333329</v>
          </cell>
          <cell r="AW10">
            <v>96.583333333333329</v>
          </cell>
          <cell r="AX10">
            <v>96.583333333333329</v>
          </cell>
        </row>
        <row r="11">
          <cell r="B11" t="str">
            <v>Veränderung der Rückstellungen</v>
          </cell>
          <cell r="C11">
            <v>89.583333333333329</v>
          </cell>
          <cell r="D11">
            <v>89.583333333333329</v>
          </cell>
          <cell r="E11">
            <v>89.583333333333329</v>
          </cell>
          <cell r="F11">
            <v>89.583333333333329</v>
          </cell>
          <cell r="G11">
            <v>89.583333333333329</v>
          </cell>
          <cell r="H11">
            <v>89.583333333333329</v>
          </cell>
          <cell r="I11">
            <v>89.583333333333329</v>
          </cell>
          <cell r="J11">
            <v>89.583333333333329</v>
          </cell>
          <cell r="K11">
            <v>89.583333333333329</v>
          </cell>
          <cell r="L11">
            <v>89.583333333333329</v>
          </cell>
          <cell r="M11">
            <v>89.583333333333329</v>
          </cell>
          <cell r="N11">
            <v>89.583333333333329</v>
          </cell>
          <cell r="O11">
            <v>73.75</v>
          </cell>
          <cell r="P11">
            <v>73.75</v>
          </cell>
          <cell r="Q11">
            <v>73.75</v>
          </cell>
          <cell r="R11">
            <v>73.75</v>
          </cell>
          <cell r="S11">
            <v>73.75</v>
          </cell>
          <cell r="T11">
            <v>73.75</v>
          </cell>
          <cell r="U11">
            <v>73.75</v>
          </cell>
          <cell r="V11">
            <v>73.75</v>
          </cell>
          <cell r="W11">
            <v>73.75</v>
          </cell>
          <cell r="X11">
            <v>73.75</v>
          </cell>
          <cell r="Y11">
            <v>73.75</v>
          </cell>
          <cell r="Z11">
            <v>73.75</v>
          </cell>
          <cell r="AA11">
            <v>80.666666666666671</v>
          </cell>
          <cell r="AB11">
            <v>80.666666666666671</v>
          </cell>
          <cell r="AC11">
            <v>80.666666666666671</v>
          </cell>
          <cell r="AD11">
            <v>80.666666666666671</v>
          </cell>
          <cell r="AE11">
            <v>80.666666666666671</v>
          </cell>
          <cell r="AF11">
            <v>80.666666666666671</v>
          </cell>
          <cell r="AG11">
            <v>80.666666666666671</v>
          </cell>
          <cell r="AH11">
            <v>80.666666666666671</v>
          </cell>
          <cell r="AI11">
            <v>80.666666666666671</v>
          </cell>
          <cell r="AJ11">
            <v>80.666666666666671</v>
          </cell>
          <cell r="AK11">
            <v>80.666666666666671</v>
          </cell>
          <cell r="AL11">
            <v>80.666666666666671</v>
          </cell>
          <cell r="AM11">
            <v>51.666666666666664</v>
          </cell>
          <cell r="AN11">
            <v>51.666666666666664</v>
          </cell>
          <cell r="AO11">
            <v>51.666666666666664</v>
          </cell>
          <cell r="AP11">
            <v>51.666666666666664</v>
          </cell>
          <cell r="AQ11">
            <v>51.666666666666664</v>
          </cell>
          <cell r="AR11">
            <v>51.666666666666664</v>
          </cell>
          <cell r="AS11">
            <v>51.666666666666664</v>
          </cell>
          <cell r="AT11">
            <v>51.666666666666664</v>
          </cell>
          <cell r="AU11">
            <v>51.666666666666664</v>
          </cell>
          <cell r="AV11">
            <v>51.666666666666664</v>
          </cell>
          <cell r="AW11">
            <v>51.666666666666664</v>
          </cell>
          <cell r="AX11">
            <v>51.666666666666664</v>
          </cell>
        </row>
        <row r="12">
          <cell r="B12" t="str">
            <v>Ergebnis aus dem Abgang von Anlagegegenständen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-10</v>
          </cell>
          <cell r="H12">
            <v>0</v>
          </cell>
          <cell r="I12">
            <v>0</v>
          </cell>
          <cell r="J12">
            <v>-11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-10</v>
          </cell>
          <cell r="T12">
            <v>0</v>
          </cell>
          <cell r="U12">
            <v>0</v>
          </cell>
          <cell r="V12">
            <v>-11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-10</v>
          </cell>
          <cell r="AF12">
            <v>0</v>
          </cell>
          <cell r="AG12">
            <v>0</v>
          </cell>
          <cell r="AH12">
            <v>-11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-10</v>
          </cell>
          <cell r="AR12">
            <v>0</v>
          </cell>
          <cell r="AS12">
            <v>0</v>
          </cell>
          <cell r="AT12">
            <v>-11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B13" t="str">
            <v>Ergebnis aus der at Equity-Bewertung</v>
          </cell>
          <cell r="C13">
            <v>4.666666666666667</v>
          </cell>
          <cell r="D13">
            <v>4.666666666666667</v>
          </cell>
          <cell r="E13">
            <v>4.666666666666667</v>
          </cell>
          <cell r="F13">
            <v>4.666666666666667</v>
          </cell>
          <cell r="G13">
            <v>4.666666666666667</v>
          </cell>
          <cell r="H13">
            <v>4.666666666666667</v>
          </cell>
          <cell r="I13">
            <v>4.666666666666667</v>
          </cell>
          <cell r="J13">
            <v>4.666666666666667</v>
          </cell>
          <cell r="K13">
            <v>4.666666666666667</v>
          </cell>
          <cell r="L13">
            <v>4.666666666666667</v>
          </cell>
          <cell r="M13">
            <v>4.666666666666667</v>
          </cell>
          <cell r="N13">
            <v>4.666666666666667</v>
          </cell>
          <cell r="O13">
            <v>-6</v>
          </cell>
          <cell r="P13">
            <v>-6</v>
          </cell>
          <cell r="Q13">
            <v>-6</v>
          </cell>
          <cell r="R13">
            <v>-6</v>
          </cell>
          <cell r="S13">
            <v>-6</v>
          </cell>
          <cell r="T13">
            <v>-6</v>
          </cell>
          <cell r="U13">
            <v>-6</v>
          </cell>
          <cell r="V13">
            <v>-6</v>
          </cell>
          <cell r="W13">
            <v>-6</v>
          </cell>
          <cell r="X13">
            <v>-6</v>
          </cell>
          <cell r="Y13">
            <v>-6</v>
          </cell>
          <cell r="Z13">
            <v>-6</v>
          </cell>
          <cell r="AA13">
            <v>-25.25</v>
          </cell>
          <cell r="AB13">
            <v>-25.25</v>
          </cell>
          <cell r="AC13">
            <v>-25.25</v>
          </cell>
          <cell r="AD13">
            <v>-25.25</v>
          </cell>
          <cell r="AE13">
            <v>-25.25</v>
          </cell>
          <cell r="AF13">
            <v>-25.25</v>
          </cell>
          <cell r="AG13">
            <v>-25.25</v>
          </cell>
          <cell r="AH13">
            <v>-25.25</v>
          </cell>
          <cell r="AI13">
            <v>-25.25</v>
          </cell>
          <cell r="AJ13">
            <v>-25.25</v>
          </cell>
          <cell r="AK13">
            <v>-25.25</v>
          </cell>
          <cell r="AL13">
            <v>-25.25</v>
          </cell>
          <cell r="AM13">
            <v>-14.166666666666666</v>
          </cell>
          <cell r="AN13">
            <v>-14.166666666666666</v>
          </cell>
          <cell r="AO13">
            <v>-14.166666666666666</v>
          </cell>
          <cell r="AP13">
            <v>-14.166666666666666</v>
          </cell>
          <cell r="AQ13">
            <v>-14.166666666666666</v>
          </cell>
          <cell r="AR13">
            <v>-14.166666666666666</v>
          </cell>
          <cell r="AS13">
            <v>-14.166666666666666</v>
          </cell>
          <cell r="AT13">
            <v>-14.166666666666666</v>
          </cell>
          <cell r="AU13">
            <v>-14.166666666666666</v>
          </cell>
          <cell r="AV13">
            <v>-14.166666666666666</v>
          </cell>
          <cell r="AW13">
            <v>-14.166666666666666</v>
          </cell>
          <cell r="AX13">
            <v>-14.166666666666666</v>
          </cell>
        </row>
        <row r="14">
          <cell r="B14" t="str">
            <v>Sonstige zahlungsunwirksame Aufwendungen/Erträge</v>
          </cell>
          <cell r="C14">
            <v>-14.75</v>
          </cell>
          <cell r="D14">
            <v>-14.75</v>
          </cell>
          <cell r="E14">
            <v>-14.75</v>
          </cell>
          <cell r="F14">
            <v>-14.75</v>
          </cell>
          <cell r="G14">
            <v>-14.75</v>
          </cell>
          <cell r="H14">
            <v>-14.75</v>
          </cell>
          <cell r="I14">
            <v>-14.75</v>
          </cell>
          <cell r="J14">
            <v>-14.75</v>
          </cell>
          <cell r="K14">
            <v>-14.75</v>
          </cell>
          <cell r="L14">
            <v>-14.75</v>
          </cell>
          <cell r="M14">
            <v>-14.75</v>
          </cell>
          <cell r="N14">
            <v>-14.75</v>
          </cell>
          <cell r="O14">
            <v>-36.833333333333336</v>
          </cell>
          <cell r="P14">
            <v>-36.833333333333336</v>
          </cell>
          <cell r="Q14">
            <v>-36.833333333333336</v>
          </cell>
          <cell r="R14">
            <v>-36.833333333333336</v>
          </cell>
          <cell r="S14">
            <v>-36.833333333333336</v>
          </cell>
          <cell r="T14">
            <v>-36.833333333333336</v>
          </cell>
          <cell r="U14">
            <v>-36.833333333333336</v>
          </cell>
          <cell r="V14">
            <v>-36.833333333333336</v>
          </cell>
          <cell r="W14">
            <v>-36.833333333333336</v>
          </cell>
          <cell r="X14">
            <v>-36.833333333333336</v>
          </cell>
          <cell r="Y14">
            <v>-36.833333333333336</v>
          </cell>
          <cell r="Z14">
            <v>-36.833333333333336</v>
          </cell>
          <cell r="AA14">
            <v>8.8333333333333339</v>
          </cell>
          <cell r="AB14">
            <v>8.8333333333333339</v>
          </cell>
          <cell r="AC14">
            <v>8.8333333333333339</v>
          </cell>
          <cell r="AD14">
            <v>8.8333333333333339</v>
          </cell>
          <cell r="AE14">
            <v>8.8333333333333339</v>
          </cell>
          <cell r="AF14">
            <v>8.8333333333333339</v>
          </cell>
          <cell r="AG14">
            <v>8.8333333333333339</v>
          </cell>
          <cell r="AH14">
            <v>8.8333333333333339</v>
          </cell>
          <cell r="AI14">
            <v>8.8333333333333339</v>
          </cell>
          <cell r="AJ14">
            <v>8.8333333333333339</v>
          </cell>
          <cell r="AK14">
            <v>8.8333333333333339</v>
          </cell>
          <cell r="AL14">
            <v>8.8333333333333339</v>
          </cell>
          <cell r="AM14">
            <v>29.833333333333332</v>
          </cell>
          <cell r="AN14">
            <v>29.833333333333332</v>
          </cell>
          <cell r="AO14">
            <v>29.833333333333332</v>
          </cell>
          <cell r="AP14">
            <v>29.833333333333332</v>
          </cell>
          <cell r="AQ14">
            <v>29.833333333333332</v>
          </cell>
          <cell r="AR14">
            <v>29.833333333333332</v>
          </cell>
          <cell r="AS14">
            <v>29.833333333333332</v>
          </cell>
          <cell r="AT14">
            <v>29.833333333333332</v>
          </cell>
          <cell r="AU14">
            <v>29.833333333333332</v>
          </cell>
          <cell r="AV14">
            <v>29.833333333333332</v>
          </cell>
          <cell r="AW14">
            <v>29.833333333333332</v>
          </cell>
          <cell r="AX14">
            <v>29.833333333333332</v>
          </cell>
        </row>
        <row r="15">
          <cell r="B15" t="str">
            <v>Veränderung der Vorräte</v>
          </cell>
          <cell r="C15">
            <v>10.68</v>
          </cell>
          <cell r="D15">
            <v>10.68</v>
          </cell>
          <cell r="E15">
            <v>17.8</v>
          </cell>
          <cell r="F15">
            <v>17.8</v>
          </cell>
          <cell r="G15">
            <v>10.68</v>
          </cell>
          <cell r="H15">
            <v>17.8</v>
          </cell>
          <cell r="I15">
            <v>17.8</v>
          </cell>
          <cell r="J15">
            <v>17.8</v>
          </cell>
          <cell r="K15">
            <v>10.68</v>
          </cell>
          <cell r="L15">
            <v>10.68</v>
          </cell>
          <cell r="M15">
            <v>17.8</v>
          </cell>
          <cell r="N15">
            <v>17.8</v>
          </cell>
          <cell r="O15">
            <v>-66.540000000000006</v>
          </cell>
          <cell r="P15">
            <v>-66.540000000000006</v>
          </cell>
          <cell r="Q15">
            <v>-110.9</v>
          </cell>
          <cell r="R15">
            <v>-110.9</v>
          </cell>
          <cell r="S15">
            <v>-66.540000000000006</v>
          </cell>
          <cell r="T15">
            <v>-110.9</v>
          </cell>
          <cell r="U15">
            <v>-110.9</v>
          </cell>
          <cell r="V15">
            <v>-110.9</v>
          </cell>
          <cell r="W15">
            <v>-66.540000000000006</v>
          </cell>
          <cell r="X15">
            <v>-66.540000000000006</v>
          </cell>
          <cell r="Y15">
            <v>-110.9</v>
          </cell>
          <cell r="Z15">
            <v>-110.9</v>
          </cell>
          <cell r="AA15">
            <v>-55.26</v>
          </cell>
          <cell r="AB15">
            <v>-55.26</v>
          </cell>
          <cell r="AC15">
            <v>-92.1</v>
          </cell>
          <cell r="AD15">
            <v>-92.1</v>
          </cell>
          <cell r="AE15">
            <v>-55.26</v>
          </cell>
          <cell r="AF15">
            <v>-92.1</v>
          </cell>
          <cell r="AG15">
            <v>-92.1</v>
          </cell>
          <cell r="AH15">
            <v>-92.1</v>
          </cell>
          <cell r="AI15">
            <v>-55.26</v>
          </cell>
          <cell r="AJ15">
            <v>-55.26</v>
          </cell>
          <cell r="AK15">
            <v>-92.1</v>
          </cell>
          <cell r="AL15">
            <v>-92.1</v>
          </cell>
          <cell r="AM15">
            <v>-35.82</v>
          </cell>
          <cell r="AN15">
            <v>-35.82</v>
          </cell>
          <cell r="AO15">
            <v>-59.7</v>
          </cell>
          <cell r="AP15">
            <v>-59.7</v>
          </cell>
          <cell r="AQ15">
            <v>-35.82</v>
          </cell>
          <cell r="AR15">
            <v>-59.7</v>
          </cell>
          <cell r="AS15">
            <v>-59.7</v>
          </cell>
          <cell r="AT15">
            <v>-59.7</v>
          </cell>
          <cell r="AU15">
            <v>-35.82</v>
          </cell>
          <cell r="AV15">
            <v>-35.82</v>
          </cell>
          <cell r="AW15">
            <v>-59.7</v>
          </cell>
          <cell r="AX15">
            <v>-59.7</v>
          </cell>
        </row>
        <row r="16">
          <cell r="B16" t="str">
            <v>Veränderung der Forderungen</v>
          </cell>
          <cell r="C16">
            <v>-0.24</v>
          </cell>
          <cell r="D16">
            <v>-0.24</v>
          </cell>
          <cell r="E16">
            <v>-0.4</v>
          </cell>
          <cell r="F16">
            <v>-0.4</v>
          </cell>
          <cell r="G16">
            <v>-0.24</v>
          </cell>
          <cell r="H16">
            <v>-0.4</v>
          </cell>
          <cell r="I16">
            <v>-0.4</v>
          </cell>
          <cell r="J16">
            <v>-0.4</v>
          </cell>
          <cell r="K16">
            <v>-0.24</v>
          </cell>
          <cell r="L16">
            <v>-0.24</v>
          </cell>
          <cell r="M16">
            <v>-0.4</v>
          </cell>
          <cell r="N16">
            <v>-0.4</v>
          </cell>
          <cell r="O16">
            <v>-29.64</v>
          </cell>
          <cell r="P16">
            <v>-29.64</v>
          </cell>
          <cell r="Q16">
            <v>-49.4</v>
          </cell>
          <cell r="R16">
            <v>-49.4</v>
          </cell>
          <cell r="S16">
            <v>-29.64</v>
          </cell>
          <cell r="T16">
            <v>-49.4</v>
          </cell>
          <cell r="U16">
            <v>-49.4</v>
          </cell>
          <cell r="V16">
            <v>-49.4</v>
          </cell>
          <cell r="W16">
            <v>-29.64</v>
          </cell>
          <cell r="X16">
            <v>-29.64</v>
          </cell>
          <cell r="Y16">
            <v>-49.4</v>
          </cell>
          <cell r="Z16">
            <v>-49.4</v>
          </cell>
          <cell r="AA16">
            <v>-39.6</v>
          </cell>
          <cell r="AB16">
            <v>-39.6</v>
          </cell>
          <cell r="AC16">
            <v>-66</v>
          </cell>
          <cell r="AD16">
            <v>-66</v>
          </cell>
          <cell r="AE16">
            <v>-39.6</v>
          </cell>
          <cell r="AF16">
            <v>-66</v>
          </cell>
          <cell r="AG16">
            <v>-66</v>
          </cell>
          <cell r="AH16">
            <v>-66</v>
          </cell>
          <cell r="AI16">
            <v>-39.6</v>
          </cell>
          <cell r="AJ16">
            <v>-39.6</v>
          </cell>
          <cell r="AK16">
            <v>-66</v>
          </cell>
          <cell r="AL16">
            <v>-66</v>
          </cell>
          <cell r="AM16">
            <v>-10.14</v>
          </cell>
          <cell r="AN16">
            <v>-10.14</v>
          </cell>
          <cell r="AO16">
            <v>-16.899999999999999</v>
          </cell>
          <cell r="AP16">
            <v>-16.899999999999999</v>
          </cell>
          <cell r="AQ16">
            <v>-10.14</v>
          </cell>
          <cell r="AR16">
            <v>-16.899999999999999</v>
          </cell>
          <cell r="AS16">
            <v>-16.899999999999999</v>
          </cell>
          <cell r="AT16">
            <v>-16.899999999999999</v>
          </cell>
          <cell r="AU16">
            <v>-10.14</v>
          </cell>
          <cell r="AV16">
            <v>-10.14</v>
          </cell>
          <cell r="AW16">
            <v>-16.899999999999999</v>
          </cell>
          <cell r="AX16">
            <v>-16.899999999999999</v>
          </cell>
        </row>
        <row r="17">
          <cell r="B17" t="str">
            <v>Veränderung der Verbindlichkeiten</v>
          </cell>
          <cell r="C17">
            <v>41.46</v>
          </cell>
          <cell r="D17">
            <v>41.46</v>
          </cell>
          <cell r="E17">
            <v>69.099999999999994</v>
          </cell>
          <cell r="F17">
            <v>69.099999999999994</v>
          </cell>
          <cell r="G17">
            <v>41.46</v>
          </cell>
          <cell r="H17">
            <v>69.099999999999994</v>
          </cell>
          <cell r="I17">
            <v>69.099999999999994</v>
          </cell>
          <cell r="J17">
            <v>69.099999999999994</v>
          </cell>
          <cell r="K17">
            <v>41.46</v>
          </cell>
          <cell r="L17">
            <v>41.46</v>
          </cell>
          <cell r="M17">
            <v>69.099999999999994</v>
          </cell>
          <cell r="N17">
            <v>69.099999999999994</v>
          </cell>
          <cell r="O17">
            <v>55.98</v>
          </cell>
          <cell r="P17">
            <v>55.98</v>
          </cell>
          <cell r="Q17">
            <v>93.3</v>
          </cell>
          <cell r="R17">
            <v>93.3</v>
          </cell>
          <cell r="S17">
            <v>55.98</v>
          </cell>
          <cell r="T17">
            <v>93.3</v>
          </cell>
          <cell r="U17">
            <v>93.3</v>
          </cell>
          <cell r="V17">
            <v>93.3</v>
          </cell>
          <cell r="W17">
            <v>55.98</v>
          </cell>
          <cell r="X17">
            <v>55.98</v>
          </cell>
          <cell r="Y17">
            <v>93.3</v>
          </cell>
          <cell r="Z17">
            <v>93.3</v>
          </cell>
          <cell r="AA17">
            <v>71.040000000000006</v>
          </cell>
          <cell r="AB17">
            <v>71.040000000000006</v>
          </cell>
          <cell r="AC17">
            <v>118.4</v>
          </cell>
          <cell r="AD17">
            <v>118.4</v>
          </cell>
          <cell r="AE17">
            <v>71.040000000000006</v>
          </cell>
          <cell r="AF17">
            <v>118.4</v>
          </cell>
          <cell r="AG17">
            <v>118.4</v>
          </cell>
          <cell r="AH17">
            <v>118.4</v>
          </cell>
          <cell r="AI17">
            <v>71.040000000000006</v>
          </cell>
          <cell r="AJ17">
            <v>71.040000000000006</v>
          </cell>
          <cell r="AK17">
            <v>118.4</v>
          </cell>
          <cell r="AL17">
            <v>118.4</v>
          </cell>
          <cell r="AM17">
            <v>7.62</v>
          </cell>
          <cell r="AN17">
            <v>7.62</v>
          </cell>
          <cell r="AO17">
            <v>12.7</v>
          </cell>
          <cell r="AP17">
            <v>12.7</v>
          </cell>
          <cell r="AQ17">
            <v>7.62</v>
          </cell>
          <cell r="AR17">
            <v>12.7</v>
          </cell>
          <cell r="AS17">
            <v>12.7</v>
          </cell>
          <cell r="AT17">
            <v>12.7</v>
          </cell>
          <cell r="AU17">
            <v>7.62</v>
          </cell>
          <cell r="AV17">
            <v>7.62</v>
          </cell>
          <cell r="AW17">
            <v>12.7</v>
          </cell>
          <cell r="AX17">
            <v>12.7</v>
          </cell>
        </row>
        <row r="18">
          <cell r="B18" t="str">
            <v>Investitionen</v>
          </cell>
          <cell r="C18">
            <v>-333</v>
          </cell>
          <cell r="D18">
            <v>-333</v>
          </cell>
          <cell r="E18">
            <v>-555</v>
          </cell>
          <cell r="F18">
            <v>-555</v>
          </cell>
          <cell r="G18">
            <v>-333</v>
          </cell>
          <cell r="H18">
            <v>-555</v>
          </cell>
          <cell r="I18">
            <v>-555</v>
          </cell>
          <cell r="J18">
            <v>-555</v>
          </cell>
          <cell r="K18">
            <v>-333</v>
          </cell>
          <cell r="L18">
            <v>-333</v>
          </cell>
          <cell r="M18">
            <v>-555</v>
          </cell>
          <cell r="N18">
            <v>-555</v>
          </cell>
          <cell r="O18">
            <v>-403.62</v>
          </cell>
          <cell r="P18">
            <v>-403.62</v>
          </cell>
          <cell r="Q18">
            <v>-672.7</v>
          </cell>
          <cell r="R18">
            <v>-672.7</v>
          </cell>
          <cell r="S18">
            <v>-403.62</v>
          </cell>
          <cell r="T18">
            <v>-672.7</v>
          </cell>
          <cell r="U18">
            <v>-672.7</v>
          </cell>
          <cell r="V18">
            <v>-672.7</v>
          </cell>
          <cell r="W18">
            <v>-403.62</v>
          </cell>
          <cell r="X18">
            <v>-403.62</v>
          </cell>
          <cell r="Y18">
            <v>-672.7</v>
          </cell>
          <cell r="Z18">
            <v>-672.7</v>
          </cell>
          <cell r="AA18">
            <v>-412.62</v>
          </cell>
          <cell r="AB18">
            <v>-412.62</v>
          </cell>
          <cell r="AC18">
            <v>-687.7</v>
          </cell>
          <cell r="AD18">
            <v>-687.7</v>
          </cell>
          <cell r="AE18">
            <v>-412.62</v>
          </cell>
          <cell r="AF18">
            <v>-687.7</v>
          </cell>
          <cell r="AG18">
            <v>-687.7</v>
          </cell>
          <cell r="AH18">
            <v>-687.7</v>
          </cell>
          <cell r="AI18">
            <v>-412.62</v>
          </cell>
          <cell r="AJ18">
            <v>-412.62</v>
          </cell>
          <cell r="AK18">
            <v>-687.7</v>
          </cell>
          <cell r="AL18">
            <v>-687.7</v>
          </cell>
          <cell r="AM18">
            <v>-397.02</v>
          </cell>
          <cell r="AN18">
            <v>-397.02</v>
          </cell>
          <cell r="AO18">
            <v>-661.7</v>
          </cell>
          <cell r="AP18">
            <v>-661.7</v>
          </cell>
          <cell r="AQ18">
            <v>-397.02</v>
          </cell>
          <cell r="AR18">
            <v>-661.7</v>
          </cell>
          <cell r="AS18">
            <v>-661.7</v>
          </cell>
          <cell r="AT18">
            <v>-661.7</v>
          </cell>
          <cell r="AU18">
            <v>-397.02</v>
          </cell>
          <cell r="AV18">
            <v>-397.02</v>
          </cell>
          <cell r="AW18">
            <v>-661.7</v>
          </cell>
          <cell r="AX18">
            <v>-661.7</v>
          </cell>
        </row>
        <row r="19">
          <cell r="B19" t="str">
            <v>Zugänge aktivierter Entwicklungskosten</v>
          </cell>
          <cell r="C19">
            <v>-90.06</v>
          </cell>
          <cell r="D19">
            <v>-90.06</v>
          </cell>
          <cell r="E19">
            <v>-150.1</v>
          </cell>
          <cell r="F19">
            <v>-150.1</v>
          </cell>
          <cell r="G19">
            <v>-90.06</v>
          </cell>
          <cell r="H19">
            <v>-150.1</v>
          </cell>
          <cell r="I19">
            <v>-150.1</v>
          </cell>
          <cell r="J19">
            <v>-150.1</v>
          </cell>
          <cell r="K19">
            <v>-90.06</v>
          </cell>
          <cell r="L19">
            <v>-90.06</v>
          </cell>
          <cell r="M19">
            <v>-150.1</v>
          </cell>
          <cell r="N19">
            <v>-150.1</v>
          </cell>
          <cell r="O19">
            <v>-109.02</v>
          </cell>
          <cell r="P19">
            <v>-109.02</v>
          </cell>
          <cell r="Q19">
            <v>-181.7</v>
          </cell>
          <cell r="R19">
            <v>-181.7</v>
          </cell>
          <cell r="S19">
            <v>-109.02</v>
          </cell>
          <cell r="T19">
            <v>-181.7</v>
          </cell>
          <cell r="U19">
            <v>-181.7</v>
          </cell>
          <cell r="V19">
            <v>-181.7</v>
          </cell>
          <cell r="W19">
            <v>-109.02</v>
          </cell>
          <cell r="X19">
            <v>-109.02</v>
          </cell>
          <cell r="Y19">
            <v>-181.7</v>
          </cell>
          <cell r="Z19">
            <v>-181.7</v>
          </cell>
          <cell r="AA19">
            <v>-147.6</v>
          </cell>
          <cell r="AB19">
            <v>-147.6</v>
          </cell>
          <cell r="AC19">
            <v>-246</v>
          </cell>
          <cell r="AD19">
            <v>-246</v>
          </cell>
          <cell r="AE19">
            <v>-147.6</v>
          </cell>
          <cell r="AF19">
            <v>-246</v>
          </cell>
          <cell r="AG19">
            <v>-246</v>
          </cell>
          <cell r="AH19">
            <v>-246</v>
          </cell>
          <cell r="AI19">
            <v>-147.6</v>
          </cell>
          <cell r="AJ19">
            <v>-147.6</v>
          </cell>
          <cell r="AK19">
            <v>-246</v>
          </cell>
          <cell r="AL19">
            <v>-246</v>
          </cell>
          <cell r="AM19">
            <v>-130.80000000000001</v>
          </cell>
          <cell r="AN19">
            <v>-130.80000000000001</v>
          </cell>
          <cell r="AO19">
            <v>-218</v>
          </cell>
          <cell r="AP19">
            <v>-218</v>
          </cell>
          <cell r="AQ19">
            <v>-130.80000000000001</v>
          </cell>
          <cell r="AR19">
            <v>-218</v>
          </cell>
          <cell r="AS19">
            <v>-218</v>
          </cell>
          <cell r="AT19">
            <v>-218</v>
          </cell>
          <cell r="AU19">
            <v>-130.80000000000001</v>
          </cell>
          <cell r="AV19">
            <v>-130.80000000000001</v>
          </cell>
          <cell r="AW19">
            <v>-218</v>
          </cell>
          <cell r="AX19">
            <v>-218</v>
          </cell>
        </row>
        <row r="20">
          <cell r="B20" t="str">
            <v>Erwerb von Beteiligungen</v>
          </cell>
          <cell r="C20">
            <v>-137.22</v>
          </cell>
          <cell r="D20">
            <v>-137.22</v>
          </cell>
          <cell r="E20">
            <v>-228.7</v>
          </cell>
          <cell r="F20">
            <v>-228.7</v>
          </cell>
          <cell r="G20">
            <v>-137.22</v>
          </cell>
          <cell r="H20">
            <v>-228.7</v>
          </cell>
          <cell r="I20">
            <v>-228.7</v>
          </cell>
          <cell r="J20">
            <v>-228.7</v>
          </cell>
          <cell r="K20">
            <v>-137.22</v>
          </cell>
          <cell r="L20">
            <v>-137.22</v>
          </cell>
          <cell r="M20">
            <v>-228.7</v>
          </cell>
          <cell r="N20">
            <v>-228.7</v>
          </cell>
          <cell r="O20">
            <v>-21.36</v>
          </cell>
          <cell r="P20">
            <v>-21.36</v>
          </cell>
          <cell r="Q20">
            <v>-35.6</v>
          </cell>
          <cell r="R20">
            <v>-35.6</v>
          </cell>
          <cell r="S20">
            <v>-21.36</v>
          </cell>
          <cell r="T20">
            <v>-35.6</v>
          </cell>
          <cell r="U20">
            <v>-35.6</v>
          </cell>
          <cell r="V20">
            <v>-35.6</v>
          </cell>
          <cell r="W20">
            <v>-21.36</v>
          </cell>
          <cell r="X20">
            <v>-21.36</v>
          </cell>
          <cell r="Y20">
            <v>-35.6</v>
          </cell>
          <cell r="Z20">
            <v>-35.6</v>
          </cell>
          <cell r="AA20">
            <v>-10.86</v>
          </cell>
          <cell r="AB20">
            <v>-10.86</v>
          </cell>
          <cell r="AC20">
            <v>-18.100000000000001</v>
          </cell>
          <cell r="AD20">
            <v>-18.100000000000001</v>
          </cell>
          <cell r="AE20">
            <v>-10.86</v>
          </cell>
          <cell r="AF20">
            <v>-18.100000000000001</v>
          </cell>
          <cell r="AG20">
            <v>-18.100000000000001</v>
          </cell>
          <cell r="AH20">
            <v>-18.100000000000001</v>
          </cell>
          <cell r="AI20">
            <v>-10.86</v>
          </cell>
          <cell r="AJ20">
            <v>-10.86</v>
          </cell>
          <cell r="AK20">
            <v>-18.100000000000001</v>
          </cell>
          <cell r="AL20">
            <v>-18.100000000000001</v>
          </cell>
          <cell r="AM20">
            <v>-4.92</v>
          </cell>
          <cell r="AN20">
            <v>-4.92</v>
          </cell>
          <cell r="AO20">
            <v>-8.1999999999999993</v>
          </cell>
          <cell r="AP20">
            <v>-8.1999999999999993</v>
          </cell>
          <cell r="AQ20">
            <v>-4.92</v>
          </cell>
          <cell r="AR20">
            <v>-8.1999999999999993</v>
          </cell>
          <cell r="AS20">
            <v>-8.1999999999999993</v>
          </cell>
          <cell r="AT20">
            <v>-8.1999999999999993</v>
          </cell>
          <cell r="AU20">
            <v>-4.92</v>
          </cell>
          <cell r="AV20">
            <v>-4.92</v>
          </cell>
          <cell r="AW20">
            <v>-8.1999999999999993</v>
          </cell>
          <cell r="AX20">
            <v>-8.1999999999999993</v>
          </cell>
        </row>
        <row r="21">
          <cell r="B21" t="str">
            <v>Veräußerung von Beteiligungen</v>
          </cell>
          <cell r="C21">
            <v>62.7</v>
          </cell>
          <cell r="D21">
            <v>62.7</v>
          </cell>
          <cell r="E21">
            <v>104.5</v>
          </cell>
          <cell r="F21">
            <v>104.5</v>
          </cell>
          <cell r="G21">
            <v>62.7</v>
          </cell>
          <cell r="H21">
            <v>104.5</v>
          </cell>
          <cell r="I21">
            <v>104.5</v>
          </cell>
          <cell r="J21">
            <v>104.5</v>
          </cell>
          <cell r="K21">
            <v>62.7</v>
          </cell>
          <cell r="L21">
            <v>62.7</v>
          </cell>
          <cell r="M21">
            <v>104.5</v>
          </cell>
          <cell r="N21">
            <v>104.5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-4.68</v>
          </cell>
          <cell r="AB21">
            <v>-4.68</v>
          </cell>
          <cell r="AC21">
            <v>-7.8</v>
          </cell>
          <cell r="AD21">
            <v>-7.8</v>
          </cell>
          <cell r="AE21">
            <v>-4.68</v>
          </cell>
          <cell r="AF21">
            <v>-7.8</v>
          </cell>
          <cell r="AG21">
            <v>-7.8</v>
          </cell>
          <cell r="AH21">
            <v>-7.8</v>
          </cell>
          <cell r="AI21">
            <v>-4.68</v>
          </cell>
          <cell r="AJ21">
            <v>-4.68</v>
          </cell>
          <cell r="AK21">
            <v>-7.8</v>
          </cell>
          <cell r="AL21">
            <v>-7.8</v>
          </cell>
          <cell r="AM21">
            <v>-1.68</v>
          </cell>
          <cell r="AN21">
            <v>-1.68</v>
          </cell>
          <cell r="AO21">
            <v>-2.8</v>
          </cell>
          <cell r="AP21">
            <v>-2.8</v>
          </cell>
          <cell r="AQ21">
            <v>-1.68</v>
          </cell>
          <cell r="AR21">
            <v>-2.8</v>
          </cell>
          <cell r="AS21">
            <v>-2.8</v>
          </cell>
          <cell r="AT21">
            <v>-2.8</v>
          </cell>
          <cell r="AU21">
            <v>-1.68</v>
          </cell>
          <cell r="AV21">
            <v>-1.68</v>
          </cell>
          <cell r="AW21">
            <v>-2.8</v>
          </cell>
          <cell r="AX21">
            <v>-2.8</v>
          </cell>
        </row>
        <row r="22">
          <cell r="B22" t="str">
            <v>Ausleihungen</v>
          </cell>
          <cell r="C22">
            <v>-19.14</v>
          </cell>
          <cell r="D22">
            <v>-19.14</v>
          </cell>
          <cell r="E22">
            <v>-31.9</v>
          </cell>
          <cell r="F22">
            <v>-31.9</v>
          </cell>
          <cell r="G22">
            <v>-19.14</v>
          </cell>
          <cell r="H22">
            <v>-31.9</v>
          </cell>
          <cell r="I22">
            <v>-31.9</v>
          </cell>
          <cell r="J22">
            <v>-31.9</v>
          </cell>
          <cell r="K22">
            <v>-19.14</v>
          </cell>
          <cell r="L22">
            <v>-19.14</v>
          </cell>
          <cell r="M22">
            <v>-31.9</v>
          </cell>
          <cell r="N22">
            <v>-31.9</v>
          </cell>
          <cell r="O22">
            <v>-4.0199999999999996</v>
          </cell>
          <cell r="P22">
            <v>-4.0199999999999996</v>
          </cell>
          <cell r="Q22">
            <v>-6.7</v>
          </cell>
          <cell r="R22">
            <v>-6.7</v>
          </cell>
          <cell r="S22">
            <v>-4.0199999999999996</v>
          </cell>
          <cell r="T22">
            <v>-6.7</v>
          </cell>
          <cell r="U22">
            <v>-6.7</v>
          </cell>
          <cell r="V22">
            <v>-6.7</v>
          </cell>
          <cell r="W22">
            <v>-4.0199999999999996</v>
          </cell>
          <cell r="X22">
            <v>-4.0199999999999996</v>
          </cell>
          <cell r="Y22">
            <v>-6.7</v>
          </cell>
          <cell r="Z22">
            <v>-6.7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B23" t="str">
            <v>Veränderung der Forderungen aus Finanzdienstleistungen</v>
          </cell>
          <cell r="C23">
            <v>-288.06</v>
          </cell>
          <cell r="D23">
            <v>-288.06</v>
          </cell>
          <cell r="E23">
            <v>-480.1</v>
          </cell>
          <cell r="F23">
            <v>-480.1</v>
          </cell>
          <cell r="G23">
            <v>-288.06</v>
          </cell>
          <cell r="H23">
            <v>-480.1</v>
          </cell>
          <cell r="I23">
            <v>-480.1</v>
          </cell>
          <cell r="J23">
            <v>-480.1</v>
          </cell>
          <cell r="K23">
            <v>-288.06</v>
          </cell>
          <cell r="L23">
            <v>-288.06</v>
          </cell>
          <cell r="M23">
            <v>-480.1</v>
          </cell>
          <cell r="N23">
            <v>-480.1</v>
          </cell>
          <cell r="O23">
            <v>-225.96</v>
          </cell>
          <cell r="P23">
            <v>-225.96</v>
          </cell>
          <cell r="Q23">
            <v>-376.6</v>
          </cell>
          <cell r="R23">
            <v>-376.6</v>
          </cell>
          <cell r="S23">
            <v>-225.96</v>
          </cell>
          <cell r="T23">
            <v>-376.6</v>
          </cell>
          <cell r="U23">
            <v>-376.6</v>
          </cell>
          <cell r="V23">
            <v>-376.6</v>
          </cell>
          <cell r="W23">
            <v>-225.96</v>
          </cell>
          <cell r="X23">
            <v>-225.96</v>
          </cell>
          <cell r="Y23">
            <v>-376.6</v>
          </cell>
          <cell r="Z23">
            <v>-376.6</v>
          </cell>
          <cell r="AA23">
            <v>-218.94</v>
          </cell>
          <cell r="AB23">
            <v>-218.94</v>
          </cell>
          <cell r="AC23">
            <v>-364.9</v>
          </cell>
          <cell r="AD23">
            <v>-364.9</v>
          </cell>
          <cell r="AE23">
            <v>-218.94</v>
          </cell>
          <cell r="AF23">
            <v>-364.9</v>
          </cell>
          <cell r="AG23">
            <v>-364.9</v>
          </cell>
          <cell r="AH23">
            <v>-364.9</v>
          </cell>
          <cell r="AI23">
            <v>-218.94</v>
          </cell>
          <cell r="AJ23">
            <v>-218.94</v>
          </cell>
          <cell r="AK23">
            <v>-364.9</v>
          </cell>
          <cell r="AL23">
            <v>-364.9</v>
          </cell>
          <cell r="AM23">
            <v>-203.76</v>
          </cell>
          <cell r="AN23">
            <v>-203.76</v>
          </cell>
          <cell r="AO23">
            <v>-339.6</v>
          </cell>
          <cell r="AP23">
            <v>-339.6</v>
          </cell>
          <cell r="AQ23">
            <v>-203.76</v>
          </cell>
          <cell r="AR23">
            <v>-339.6</v>
          </cell>
          <cell r="AS23">
            <v>-339.6</v>
          </cell>
          <cell r="AT23">
            <v>-339.6</v>
          </cell>
          <cell r="AU23">
            <v>-203.76</v>
          </cell>
          <cell r="AV23">
            <v>-203.76</v>
          </cell>
          <cell r="AW23">
            <v>-339.6</v>
          </cell>
          <cell r="AX23">
            <v>-339.6</v>
          </cell>
        </row>
        <row r="24">
          <cell r="B24" t="str">
            <v>Erlöse aus dem Abgang von Anlagegegenständen</v>
          </cell>
          <cell r="C24">
            <v>16.559999999999999</v>
          </cell>
          <cell r="D24">
            <v>16.559999999999999</v>
          </cell>
          <cell r="E24">
            <v>27.6</v>
          </cell>
          <cell r="F24">
            <v>27.6</v>
          </cell>
          <cell r="G24">
            <v>16.559999999999999</v>
          </cell>
          <cell r="H24">
            <v>27.6</v>
          </cell>
          <cell r="I24">
            <v>27.6</v>
          </cell>
          <cell r="J24">
            <v>27.6</v>
          </cell>
          <cell r="K24">
            <v>16.559999999999999</v>
          </cell>
          <cell r="L24">
            <v>16.559999999999999</v>
          </cell>
          <cell r="M24">
            <v>27.6</v>
          </cell>
          <cell r="N24">
            <v>27.6</v>
          </cell>
          <cell r="O24">
            <v>13.92</v>
          </cell>
          <cell r="P24">
            <v>13.92</v>
          </cell>
          <cell r="Q24">
            <v>23.2</v>
          </cell>
          <cell r="R24">
            <v>23.2</v>
          </cell>
          <cell r="S24">
            <v>13.92</v>
          </cell>
          <cell r="T24">
            <v>23.2</v>
          </cell>
          <cell r="U24">
            <v>23.2</v>
          </cell>
          <cell r="V24">
            <v>23.2</v>
          </cell>
          <cell r="W24">
            <v>13.92</v>
          </cell>
          <cell r="X24">
            <v>13.92</v>
          </cell>
          <cell r="Y24">
            <v>23.2</v>
          </cell>
          <cell r="Z24">
            <v>23.2</v>
          </cell>
          <cell r="AA24">
            <v>23.04</v>
          </cell>
          <cell r="AB24">
            <v>23.04</v>
          </cell>
          <cell r="AC24">
            <v>38.4</v>
          </cell>
          <cell r="AD24">
            <v>38.4</v>
          </cell>
          <cell r="AE24">
            <v>23.04</v>
          </cell>
          <cell r="AF24">
            <v>38.4</v>
          </cell>
          <cell r="AG24">
            <v>38.4</v>
          </cell>
          <cell r="AH24">
            <v>38.4</v>
          </cell>
          <cell r="AI24">
            <v>23.04</v>
          </cell>
          <cell r="AJ24">
            <v>23.04</v>
          </cell>
          <cell r="AK24">
            <v>38.4</v>
          </cell>
          <cell r="AL24">
            <v>38.4</v>
          </cell>
          <cell r="AM24">
            <v>32.4</v>
          </cell>
          <cell r="AN24">
            <v>32.4</v>
          </cell>
          <cell r="AO24">
            <v>54</v>
          </cell>
          <cell r="AP24">
            <v>54</v>
          </cell>
          <cell r="AQ24">
            <v>32.4</v>
          </cell>
          <cell r="AR24">
            <v>54</v>
          </cell>
          <cell r="AS24">
            <v>54</v>
          </cell>
          <cell r="AT24">
            <v>54</v>
          </cell>
          <cell r="AU24">
            <v>32.4</v>
          </cell>
          <cell r="AV24">
            <v>32.4</v>
          </cell>
          <cell r="AW24">
            <v>54</v>
          </cell>
          <cell r="AX24">
            <v>54</v>
          </cell>
        </row>
        <row r="25">
          <cell r="B25" t="str">
            <v>Veränderung der Geldanlagen in Wertpapieren</v>
          </cell>
          <cell r="C25">
            <v>16.8</v>
          </cell>
          <cell r="D25">
            <v>16.8</v>
          </cell>
          <cell r="E25">
            <v>28</v>
          </cell>
          <cell r="F25">
            <v>28</v>
          </cell>
          <cell r="G25">
            <v>16.8</v>
          </cell>
          <cell r="H25">
            <v>28</v>
          </cell>
          <cell r="I25">
            <v>28</v>
          </cell>
          <cell r="J25">
            <v>28</v>
          </cell>
          <cell r="K25">
            <v>16.8</v>
          </cell>
          <cell r="L25">
            <v>16.8</v>
          </cell>
          <cell r="M25">
            <v>28</v>
          </cell>
          <cell r="N25">
            <v>28</v>
          </cell>
          <cell r="O25">
            <v>13.74</v>
          </cell>
          <cell r="P25">
            <v>13.74</v>
          </cell>
          <cell r="Q25">
            <v>22.9</v>
          </cell>
          <cell r="R25">
            <v>22.9</v>
          </cell>
          <cell r="S25">
            <v>13.74</v>
          </cell>
          <cell r="T25">
            <v>22.9</v>
          </cell>
          <cell r="U25">
            <v>22.9</v>
          </cell>
          <cell r="V25">
            <v>22.9</v>
          </cell>
          <cell r="W25">
            <v>13.74</v>
          </cell>
          <cell r="X25">
            <v>13.74</v>
          </cell>
          <cell r="Y25">
            <v>22.9</v>
          </cell>
          <cell r="Z25">
            <v>22.9</v>
          </cell>
          <cell r="AA25">
            <v>-13.92</v>
          </cell>
          <cell r="AB25">
            <v>-13.92</v>
          </cell>
          <cell r="AC25">
            <v>-23.2</v>
          </cell>
          <cell r="AD25">
            <v>-23.2</v>
          </cell>
          <cell r="AE25">
            <v>-13.92</v>
          </cell>
          <cell r="AF25">
            <v>-23.2</v>
          </cell>
          <cell r="AG25">
            <v>-23.2</v>
          </cell>
          <cell r="AH25">
            <v>-23.2</v>
          </cell>
          <cell r="AI25">
            <v>-13.92</v>
          </cell>
          <cell r="AJ25">
            <v>-13.92</v>
          </cell>
          <cell r="AK25">
            <v>-23.2</v>
          </cell>
          <cell r="AL25">
            <v>-23.2</v>
          </cell>
          <cell r="AM25">
            <v>15.96</v>
          </cell>
          <cell r="AN25">
            <v>15.96</v>
          </cell>
          <cell r="AO25">
            <v>26.6</v>
          </cell>
          <cell r="AP25">
            <v>26.6</v>
          </cell>
          <cell r="AQ25">
            <v>15.96</v>
          </cell>
          <cell r="AR25">
            <v>26.6</v>
          </cell>
          <cell r="AS25">
            <v>26.6</v>
          </cell>
          <cell r="AT25">
            <v>26.6</v>
          </cell>
          <cell r="AU25">
            <v>15.96</v>
          </cell>
          <cell r="AV25">
            <v>15.96</v>
          </cell>
          <cell r="AW25">
            <v>26.6</v>
          </cell>
          <cell r="AX25">
            <v>26.6</v>
          </cell>
        </row>
        <row r="26">
          <cell r="B26" t="str">
            <v>Kapitaleinzahlungen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B27" t="str">
            <v>Dividendenzahlung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-457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-539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-509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-465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B28" t="str">
            <v>Sonstige Veränderungen des Eigenkapitals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B29" t="str">
            <v>Aufnahme von Anleihen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13718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14850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9285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4319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B30" t="str">
            <v>Tilgung von Anleihen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-3871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-1598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-3232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B31" t="str">
            <v>Veränderung der übrigen Finanzschulden</v>
          </cell>
          <cell r="C31">
            <v>-119.75</v>
          </cell>
          <cell r="D31">
            <v>-119.75</v>
          </cell>
          <cell r="E31">
            <v>-119.75</v>
          </cell>
          <cell r="F31">
            <v>-119.75</v>
          </cell>
          <cell r="G31">
            <v>-119.75</v>
          </cell>
          <cell r="H31">
            <v>-119.75</v>
          </cell>
          <cell r="I31">
            <v>-119.75</v>
          </cell>
          <cell r="J31">
            <v>-119.75</v>
          </cell>
          <cell r="K31">
            <v>-119.75</v>
          </cell>
          <cell r="L31">
            <v>-119.75</v>
          </cell>
          <cell r="M31">
            <v>-119.75</v>
          </cell>
          <cell r="N31">
            <v>-119.75</v>
          </cell>
          <cell r="O31">
            <v>79.5</v>
          </cell>
          <cell r="P31">
            <v>79.5</v>
          </cell>
          <cell r="Q31">
            <v>79.5</v>
          </cell>
          <cell r="R31">
            <v>79.5</v>
          </cell>
          <cell r="S31">
            <v>79.5</v>
          </cell>
          <cell r="T31">
            <v>79.5</v>
          </cell>
          <cell r="U31">
            <v>79.5</v>
          </cell>
          <cell r="V31">
            <v>79.5</v>
          </cell>
          <cell r="W31">
            <v>79.5</v>
          </cell>
          <cell r="X31">
            <v>79.5</v>
          </cell>
          <cell r="Y31">
            <v>79.5</v>
          </cell>
          <cell r="Z31">
            <v>79.5</v>
          </cell>
          <cell r="AA31">
            <v>-227.25</v>
          </cell>
          <cell r="AB31">
            <v>-227.25</v>
          </cell>
          <cell r="AC31">
            <v>-227.25</v>
          </cell>
          <cell r="AD31">
            <v>-227.25</v>
          </cell>
          <cell r="AE31">
            <v>-227.25</v>
          </cell>
          <cell r="AF31">
            <v>-227.25</v>
          </cell>
          <cell r="AG31">
            <v>-227.25</v>
          </cell>
          <cell r="AH31">
            <v>-227.25</v>
          </cell>
          <cell r="AI31">
            <v>-227.25</v>
          </cell>
          <cell r="AJ31">
            <v>-227.25</v>
          </cell>
          <cell r="AK31">
            <v>-227.25</v>
          </cell>
          <cell r="AL31">
            <v>-227.25</v>
          </cell>
          <cell r="AM31">
            <v>576.41666666666663</v>
          </cell>
          <cell r="AN31">
            <v>576.41666666666663</v>
          </cell>
          <cell r="AO31">
            <v>576.41666666666663</v>
          </cell>
          <cell r="AP31">
            <v>576.41666666666663</v>
          </cell>
          <cell r="AQ31">
            <v>576.41666666666663</v>
          </cell>
          <cell r="AR31">
            <v>576.41666666666663</v>
          </cell>
          <cell r="AS31">
            <v>576.41666666666663</v>
          </cell>
          <cell r="AT31">
            <v>576.41666666666663</v>
          </cell>
          <cell r="AU31">
            <v>576.41666666666663</v>
          </cell>
          <cell r="AV31">
            <v>576.41666666666663</v>
          </cell>
          <cell r="AW31">
            <v>576.41666666666663</v>
          </cell>
          <cell r="AX31">
            <v>576.41666666666663</v>
          </cell>
        </row>
        <row r="32">
          <cell r="B32" t="str">
            <v>Leasingzahlungen</v>
          </cell>
          <cell r="C32">
            <v>-1.75</v>
          </cell>
          <cell r="D32">
            <v>-1.75</v>
          </cell>
          <cell r="E32">
            <v>-1.75</v>
          </cell>
          <cell r="F32">
            <v>-1.75</v>
          </cell>
          <cell r="G32">
            <v>-1.75</v>
          </cell>
          <cell r="H32">
            <v>-1.75</v>
          </cell>
          <cell r="I32">
            <v>-1.75</v>
          </cell>
          <cell r="J32">
            <v>-1.75</v>
          </cell>
          <cell r="K32">
            <v>-1.75</v>
          </cell>
          <cell r="L32">
            <v>-1.75</v>
          </cell>
          <cell r="M32">
            <v>-1.75</v>
          </cell>
          <cell r="N32">
            <v>-1.75</v>
          </cell>
          <cell r="O32">
            <v>-2.25</v>
          </cell>
          <cell r="P32">
            <v>-2.25</v>
          </cell>
          <cell r="Q32">
            <v>-2.25</v>
          </cell>
          <cell r="R32">
            <v>-2.25</v>
          </cell>
          <cell r="S32">
            <v>-2.25</v>
          </cell>
          <cell r="T32">
            <v>-2.25</v>
          </cell>
          <cell r="U32">
            <v>-2.25</v>
          </cell>
          <cell r="V32">
            <v>-2.25</v>
          </cell>
          <cell r="W32">
            <v>-2.25</v>
          </cell>
          <cell r="X32">
            <v>-2.25</v>
          </cell>
          <cell r="Y32">
            <v>-2.25</v>
          </cell>
          <cell r="Z32">
            <v>-2.25</v>
          </cell>
          <cell r="AA32">
            <v>-1.8333333333333333</v>
          </cell>
          <cell r="AB32">
            <v>-1.8333333333333333</v>
          </cell>
          <cell r="AC32">
            <v>-1.8333333333333333</v>
          </cell>
          <cell r="AD32">
            <v>-1.8333333333333333</v>
          </cell>
          <cell r="AE32">
            <v>-1.8333333333333333</v>
          </cell>
          <cell r="AF32">
            <v>-1.8333333333333333</v>
          </cell>
          <cell r="AG32">
            <v>-1.8333333333333333</v>
          </cell>
          <cell r="AH32">
            <v>-1.8333333333333333</v>
          </cell>
          <cell r="AI32">
            <v>-1.8333333333333333</v>
          </cell>
          <cell r="AJ32">
            <v>-1.8333333333333333</v>
          </cell>
          <cell r="AK32">
            <v>-1.8333333333333333</v>
          </cell>
          <cell r="AL32">
            <v>-1.8333333333333333</v>
          </cell>
          <cell r="AM32">
            <v>-2.25</v>
          </cell>
          <cell r="AN32">
            <v>-2.25</v>
          </cell>
          <cell r="AO32">
            <v>-2.25</v>
          </cell>
          <cell r="AP32">
            <v>-2.25</v>
          </cell>
          <cell r="AQ32">
            <v>-2.25</v>
          </cell>
          <cell r="AR32">
            <v>-2.25</v>
          </cell>
          <cell r="AS32">
            <v>-2.25</v>
          </cell>
          <cell r="AT32">
            <v>-2.25</v>
          </cell>
          <cell r="AU32">
            <v>-2.25</v>
          </cell>
          <cell r="AV32">
            <v>-2.25</v>
          </cell>
          <cell r="AW32">
            <v>-2.25</v>
          </cell>
          <cell r="AX32">
            <v>-2.25</v>
          </cell>
        </row>
        <row r="33">
          <cell r="B33" t="str">
            <v>Veränderung der Darlehen</v>
          </cell>
          <cell r="C33">
            <v>-27.916666666666668</v>
          </cell>
          <cell r="D33">
            <v>-27.916666666666668</v>
          </cell>
          <cell r="E33">
            <v>-27.916666666666668</v>
          </cell>
          <cell r="F33">
            <v>-27.916666666666668</v>
          </cell>
          <cell r="G33">
            <v>-27.916666666666668</v>
          </cell>
          <cell r="H33">
            <v>-27.916666666666668</v>
          </cell>
          <cell r="I33">
            <v>-27.916666666666668</v>
          </cell>
          <cell r="J33">
            <v>-27.916666666666668</v>
          </cell>
          <cell r="K33">
            <v>-27.916666666666668</v>
          </cell>
          <cell r="L33">
            <v>-27.916666666666668</v>
          </cell>
          <cell r="M33">
            <v>-27.916666666666668</v>
          </cell>
          <cell r="N33">
            <v>-27.916666666666668</v>
          </cell>
          <cell r="O33">
            <v>4.916666666666667</v>
          </cell>
          <cell r="P33">
            <v>4.916666666666667</v>
          </cell>
          <cell r="Q33">
            <v>4.916666666666667</v>
          </cell>
          <cell r="R33">
            <v>4.916666666666667</v>
          </cell>
          <cell r="S33">
            <v>4.916666666666667</v>
          </cell>
          <cell r="T33">
            <v>4.916666666666667</v>
          </cell>
          <cell r="U33">
            <v>4.916666666666667</v>
          </cell>
          <cell r="V33">
            <v>4.916666666666667</v>
          </cell>
          <cell r="W33">
            <v>4.916666666666667</v>
          </cell>
          <cell r="X33">
            <v>4.916666666666667</v>
          </cell>
          <cell r="Y33">
            <v>4.916666666666667</v>
          </cell>
          <cell r="Z33">
            <v>4.916666666666667</v>
          </cell>
          <cell r="AA33">
            <v>13.416666666666666</v>
          </cell>
          <cell r="AB33">
            <v>13.416666666666666</v>
          </cell>
          <cell r="AC33">
            <v>13.416666666666666</v>
          </cell>
          <cell r="AD33">
            <v>13.416666666666666</v>
          </cell>
          <cell r="AE33">
            <v>13.416666666666666</v>
          </cell>
          <cell r="AF33">
            <v>13.416666666666666</v>
          </cell>
          <cell r="AG33">
            <v>13.416666666666666</v>
          </cell>
          <cell r="AH33">
            <v>13.416666666666666</v>
          </cell>
          <cell r="AI33">
            <v>13.416666666666666</v>
          </cell>
          <cell r="AJ33">
            <v>13.416666666666666</v>
          </cell>
          <cell r="AK33">
            <v>13.416666666666666</v>
          </cell>
          <cell r="AL33">
            <v>13.416666666666666</v>
          </cell>
          <cell r="AM33">
            <v>-26.583333333333332</v>
          </cell>
          <cell r="AN33">
            <v>-26.583333333333332</v>
          </cell>
          <cell r="AO33">
            <v>-26.583333333333332</v>
          </cell>
          <cell r="AP33">
            <v>-26.583333333333332</v>
          </cell>
          <cell r="AQ33">
            <v>-26.583333333333332</v>
          </cell>
          <cell r="AR33">
            <v>-26.583333333333332</v>
          </cell>
          <cell r="AS33">
            <v>-26.583333333333332</v>
          </cell>
          <cell r="AT33">
            <v>-26.583333333333332</v>
          </cell>
          <cell r="AU33">
            <v>-26.583333333333332</v>
          </cell>
          <cell r="AV33">
            <v>-26.583333333333332</v>
          </cell>
          <cell r="AW33">
            <v>-26.583333333333332</v>
          </cell>
          <cell r="AX33">
            <v>-26.583333333333332</v>
          </cell>
        </row>
      </sheetData>
      <sheetData sheetId="4">
        <row r="3">
          <cell r="B3">
            <v>43922</v>
          </cell>
          <cell r="H3">
            <v>-0.01</v>
          </cell>
        </row>
        <row r="4">
          <cell r="B4">
            <v>43952</v>
          </cell>
          <cell r="H4">
            <v>-8.9999999999999993E-3</v>
          </cell>
        </row>
        <row r="5">
          <cell r="B5">
            <v>43983</v>
          </cell>
          <cell r="H5">
            <v>-8.0000000000000002E-3</v>
          </cell>
        </row>
        <row r="6">
          <cell r="B6">
            <v>44013</v>
          </cell>
          <cell r="H6">
            <v>-7.0000000000000001E-3</v>
          </cell>
        </row>
        <row r="7">
          <cell r="B7">
            <v>44044</v>
          </cell>
          <cell r="H7">
            <v>-6.0000000000000001E-3</v>
          </cell>
        </row>
        <row r="8">
          <cell r="B8">
            <v>44075</v>
          </cell>
          <cell r="H8">
            <v>-5.0000000000000001E-3</v>
          </cell>
        </row>
        <row r="9">
          <cell r="B9">
            <v>44105</v>
          </cell>
          <cell r="H9">
            <v>-3.9999999999999897E-3</v>
          </cell>
        </row>
        <row r="10">
          <cell r="B10">
            <v>44136</v>
          </cell>
          <cell r="H10">
            <v>-2.9999999999999901E-3</v>
          </cell>
        </row>
        <row r="11">
          <cell r="B11">
            <v>44166</v>
          </cell>
          <cell r="H11">
            <v>-1.9999999999999901E-3</v>
          </cell>
        </row>
        <row r="12">
          <cell r="B12">
            <v>44197</v>
          </cell>
          <cell r="H12">
            <v>-9.9999999999999005E-4</v>
          </cell>
        </row>
        <row r="13">
          <cell r="B13">
            <v>44228</v>
          </cell>
          <cell r="H13">
            <v>0</v>
          </cell>
        </row>
        <row r="14">
          <cell r="B14">
            <v>44256</v>
          </cell>
          <cell r="H14">
            <v>9.9999999999999894E-4</v>
          </cell>
        </row>
        <row r="15">
          <cell r="B15">
            <v>44287</v>
          </cell>
          <cell r="H15">
            <v>2E-3</v>
          </cell>
        </row>
        <row r="16">
          <cell r="B16">
            <v>44317</v>
          </cell>
          <cell r="H16">
            <v>3.0000000000000001E-3</v>
          </cell>
        </row>
        <row r="17">
          <cell r="B17">
            <v>44348</v>
          </cell>
          <cell r="H17">
            <v>4.0000000000000001E-3</v>
          </cell>
        </row>
        <row r="18">
          <cell r="B18">
            <v>44378</v>
          </cell>
          <cell r="H18">
            <v>5.0000000000000001E-3</v>
          </cell>
        </row>
        <row r="19">
          <cell r="B19">
            <v>44409</v>
          </cell>
          <cell r="H19">
            <v>6.0000000000000001E-3</v>
          </cell>
        </row>
        <row r="20">
          <cell r="B20">
            <v>44440</v>
          </cell>
          <cell r="H20">
            <v>7.0000000000000001E-3</v>
          </cell>
        </row>
        <row r="21">
          <cell r="B21">
            <v>44470</v>
          </cell>
          <cell r="H21">
            <v>8.0000000000000002E-3</v>
          </cell>
        </row>
        <row r="22">
          <cell r="B22">
            <v>44501</v>
          </cell>
          <cell r="H22">
            <v>8.9999999999999993E-3</v>
          </cell>
        </row>
        <row r="23">
          <cell r="B23">
            <v>44531</v>
          </cell>
          <cell r="H23">
            <v>0.01</v>
          </cell>
        </row>
        <row r="24">
          <cell r="B24">
            <v>44562</v>
          </cell>
          <cell r="H24">
            <v>1.0999999999999999E-2</v>
          </cell>
        </row>
        <row r="25">
          <cell r="B25">
            <v>44593</v>
          </cell>
          <cell r="H25">
            <v>1.2E-2</v>
          </cell>
        </row>
        <row r="26">
          <cell r="B26">
            <v>44621</v>
          </cell>
          <cell r="H26">
            <v>1.2999999999999999E-2</v>
          </cell>
        </row>
        <row r="27">
          <cell r="B27">
            <v>44652</v>
          </cell>
          <cell r="H27">
            <v>1.4E-2</v>
          </cell>
        </row>
        <row r="28">
          <cell r="B28">
            <v>44682</v>
          </cell>
          <cell r="H28">
            <v>1.4999999999999999E-2</v>
          </cell>
        </row>
        <row r="29">
          <cell r="B29">
            <v>44713</v>
          </cell>
          <cell r="H29">
            <v>1.6E-2</v>
          </cell>
        </row>
        <row r="30">
          <cell r="B30">
            <v>44743</v>
          </cell>
          <cell r="H30">
            <v>1.7000000000000001E-2</v>
          </cell>
        </row>
        <row r="31">
          <cell r="B31">
            <v>44774</v>
          </cell>
          <cell r="H31">
            <v>1.7999999999999999E-2</v>
          </cell>
        </row>
        <row r="32">
          <cell r="B32">
            <v>44805</v>
          </cell>
          <cell r="H32">
            <v>1.9E-2</v>
          </cell>
        </row>
        <row r="33">
          <cell r="B33">
            <v>44835</v>
          </cell>
          <cell r="H33">
            <v>0.02</v>
          </cell>
        </row>
        <row r="34">
          <cell r="B34">
            <v>44866</v>
          </cell>
          <cell r="H34">
            <v>2.1000000000000001E-2</v>
          </cell>
        </row>
        <row r="35">
          <cell r="B35">
            <v>44896</v>
          </cell>
          <cell r="H35">
            <v>2.1999999999999999E-2</v>
          </cell>
        </row>
        <row r="36">
          <cell r="B36">
            <v>44927</v>
          </cell>
          <cell r="H36">
            <v>2.3E-2</v>
          </cell>
        </row>
        <row r="37">
          <cell r="B37">
            <v>44958</v>
          </cell>
          <cell r="H37">
            <v>2.4E-2</v>
          </cell>
        </row>
        <row r="38">
          <cell r="B38">
            <v>44986</v>
          </cell>
          <cell r="H38">
            <v>2.5000000000000001E-2</v>
          </cell>
        </row>
        <row r="39">
          <cell r="B39">
            <v>45017</v>
          </cell>
          <cell r="H39">
            <v>2.5999999999999999E-2</v>
          </cell>
        </row>
        <row r="40">
          <cell r="B40">
            <v>45047</v>
          </cell>
          <cell r="H40">
            <v>2.7E-2</v>
          </cell>
        </row>
        <row r="41">
          <cell r="B41">
            <v>45078</v>
          </cell>
          <cell r="H41">
            <v>2.8000000000000001E-2</v>
          </cell>
        </row>
        <row r="42">
          <cell r="B42">
            <v>45108</v>
          </cell>
          <cell r="H42">
            <v>2.9000000000000001E-2</v>
          </cell>
        </row>
        <row r="43">
          <cell r="B43">
            <v>45139</v>
          </cell>
          <cell r="H43">
            <v>0.03</v>
          </cell>
        </row>
        <row r="44">
          <cell r="B44">
            <v>45170</v>
          </cell>
          <cell r="H44">
            <v>3.1E-2</v>
          </cell>
        </row>
        <row r="45">
          <cell r="B45">
            <v>45200</v>
          </cell>
          <cell r="H45">
            <v>3.2000000000000001E-2</v>
          </cell>
        </row>
        <row r="46">
          <cell r="B46">
            <v>45231</v>
          </cell>
          <cell r="H46">
            <v>3.3000000000000002E-2</v>
          </cell>
        </row>
        <row r="47">
          <cell r="B47">
            <v>45261</v>
          </cell>
          <cell r="H47">
            <v>3.4000000000000002E-2</v>
          </cell>
        </row>
        <row r="48">
          <cell r="B48">
            <v>45292</v>
          </cell>
          <cell r="H48">
            <v>3.5000000000000003E-2</v>
          </cell>
        </row>
        <row r="49">
          <cell r="B49">
            <v>45323</v>
          </cell>
          <cell r="H49">
            <v>3.5999999999999997E-2</v>
          </cell>
        </row>
        <row r="50">
          <cell r="B50">
            <v>45352</v>
          </cell>
          <cell r="H50">
            <v>3.6999999999999998E-2</v>
          </cell>
        </row>
        <row r="51">
          <cell r="H51">
            <v>3.7999999999999999E-2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xing.com/communities/groups/microsoft-meets-controlling-1935-1092969" TargetMode="External"/><Relationship Id="rId2" Type="http://schemas.openxmlformats.org/officeDocument/2006/relationships/hyperlink" Target="https://controllingexcellent.wordpress.com/" TargetMode="External"/><Relationship Id="rId1" Type="http://schemas.openxmlformats.org/officeDocument/2006/relationships/hyperlink" Target="http://www.prt.de/Newsletter.21.0.html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9:I19"/>
  <sheetViews>
    <sheetView showGridLines="0" showRowColHeaders="0" workbookViewId="0">
      <selection activeCell="G19" sqref="G19"/>
    </sheetView>
  </sheetViews>
  <sheetFormatPr baseColWidth="10" defaultColWidth="11.42578125" defaultRowHeight="12.75" x14ac:dyDescent="0.2"/>
  <cols>
    <col min="1" max="1" width="2.42578125" style="5" customWidth="1"/>
    <col min="2" max="256" width="11.42578125" style="5"/>
    <col min="257" max="257" width="2.42578125" style="5" customWidth="1"/>
    <col min="258" max="512" width="11.42578125" style="5"/>
    <col min="513" max="513" width="2.42578125" style="5" customWidth="1"/>
    <col min="514" max="768" width="11.42578125" style="5"/>
    <col min="769" max="769" width="2.42578125" style="5" customWidth="1"/>
    <col min="770" max="1024" width="11.42578125" style="5"/>
    <col min="1025" max="1025" width="2.42578125" style="5" customWidth="1"/>
    <col min="1026" max="1280" width="11.42578125" style="5"/>
    <col min="1281" max="1281" width="2.42578125" style="5" customWidth="1"/>
    <col min="1282" max="1536" width="11.42578125" style="5"/>
    <col min="1537" max="1537" width="2.42578125" style="5" customWidth="1"/>
    <col min="1538" max="1792" width="11.42578125" style="5"/>
    <col min="1793" max="1793" width="2.42578125" style="5" customWidth="1"/>
    <col min="1794" max="2048" width="11.42578125" style="5"/>
    <col min="2049" max="2049" width="2.42578125" style="5" customWidth="1"/>
    <col min="2050" max="2304" width="11.42578125" style="5"/>
    <col min="2305" max="2305" width="2.42578125" style="5" customWidth="1"/>
    <col min="2306" max="2560" width="11.42578125" style="5"/>
    <col min="2561" max="2561" width="2.42578125" style="5" customWidth="1"/>
    <col min="2562" max="2816" width="11.42578125" style="5"/>
    <col min="2817" max="2817" width="2.42578125" style="5" customWidth="1"/>
    <col min="2818" max="3072" width="11.42578125" style="5"/>
    <col min="3073" max="3073" width="2.42578125" style="5" customWidth="1"/>
    <col min="3074" max="3328" width="11.42578125" style="5"/>
    <col min="3329" max="3329" width="2.42578125" style="5" customWidth="1"/>
    <col min="3330" max="3584" width="11.42578125" style="5"/>
    <col min="3585" max="3585" width="2.42578125" style="5" customWidth="1"/>
    <col min="3586" max="3840" width="11.42578125" style="5"/>
    <col min="3841" max="3841" width="2.42578125" style="5" customWidth="1"/>
    <col min="3842" max="4096" width="11.42578125" style="5"/>
    <col min="4097" max="4097" width="2.42578125" style="5" customWidth="1"/>
    <col min="4098" max="4352" width="11.42578125" style="5"/>
    <col min="4353" max="4353" width="2.42578125" style="5" customWidth="1"/>
    <col min="4354" max="4608" width="11.42578125" style="5"/>
    <col min="4609" max="4609" width="2.42578125" style="5" customWidth="1"/>
    <col min="4610" max="4864" width="11.42578125" style="5"/>
    <col min="4865" max="4865" width="2.42578125" style="5" customWidth="1"/>
    <col min="4866" max="5120" width="11.42578125" style="5"/>
    <col min="5121" max="5121" width="2.42578125" style="5" customWidth="1"/>
    <col min="5122" max="5376" width="11.42578125" style="5"/>
    <col min="5377" max="5377" width="2.42578125" style="5" customWidth="1"/>
    <col min="5378" max="5632" width="11.42578125" style="5"/>
    <col min="5633" max="5633" width="2.42578125" style="5" customWidth="1"/>
    <col min="5634" max="5888" width="11.42578125" style="5"/>
    <col min="5889" max="5889" width="2.42578125" style="5" customWidth="1"/>
    <col min="5890" max="6144" width="11.42578125" style="5"/>
    <col min="6145" max="6145" width="2.42578125" style="5" customWidth="1"/>
    <col min="6146" max="6400" width="11.42578125" style="5"/>
    <col min="6401" max="6401" width="2.42578125" style="5" customWidth="1"/>
    <col min="6402" max="6656" width="11.42578125" style="5"/>
    <col min="6657" max="6657" width="2.42578125" style="5" customWidth="1"/>
    <col min="6658" max="6912" width="11.42578125" style="5"/>
    <col min="6913" max="6913" width="2.42578125" style="5" customWidth="1"/>
    <col min="6914" max="7168" width="11.42578125" style="5"/>
    <col min="7169" max="7169" width="2.42578125" style="5" customWidth="1"/>
    <col min="7170" max="7424" width="11.42578125" style="5"/>
    <col min="7425" max="7425" width="2.42578125" style="5" customWidth="1"/>
    <col min="7426" max="7680" width="11.42578125" style="5"/>
    <col min="7681" max="7681" width="2.42578125" style="5" customWidth="1"/>
    <col min="7682" max="7936" width="11.42578125" style="5"/>
    <col min="7937" max="7937" width="2.42578125" style="5" customWidth="1"/>
    <col min="7938" max="8192" width="11.42578125" style="5"/>
    <col min="8193" max="8193" width="2.42578125" style="5" customWidth="1"/>
    <col min="8194" max="8448" width="11.42578125" style="5"/>
    <col min="8449" max="8449" width="2.42578125" style="5" customWidth="1"/>
    <col min="8450" max="8704" width="11.42578125" style="5"/>
    <col min="8705" max="8705" width="2.42578125" style="5" customWidth="1"/>
    <col min="8706" max="8960" width="11.42578125" style="5"/>
    <col min="8961" max="8961" width="2.42578125" style="5" customWidth="1"/>
    <col min="8962" max="9216" width="11.42578125" style="5"/>
    <col min="9217" max="9217" width="2.42578125" style="5" customWidth="1"/>
    <col min="9218" max="9472" width="11.42578125" style="5"/>
    <col min="9473" max="9473" width="2.42578125" style="5" customWidth="1"/>
    <col min="9474" max="9728" width="11.42578125" style="5"/>
    <col min="9729" max="9729" width="2.42578125" style="5" customWidth="1"/>
    <col min="9730" max="9984" width="11.42578125" style="5"/>
    <col min="9985" max="9985" width="2.42578125" style="5" customWidth="1"/>
    <col min="9986" max="10240" width="11.42578125" style="5"/>
    <col min="10241" max="10241" width="2.42578125" style="5" customWidth="1"/>
    <col min="10242" max="10496" width="11.42578125" style="5"/>
    <col min="10497" max="10497" width="2.42578125" style="5" customWidth="1"/>
    <col min="10498" max="10752" width="11.42578125" style="5"/>
    <col min="10753" max="10753" width="2.42578125" style="5" customWidth="1"/>
    <col min="10754" max="11008" width="11.42578125" style="5"/>
    <col min="11009" max="11009" width="2.42578125" style="5" customWidth="1"/>
    <col min="11010" max="11264" width="11.42578125" style="5"/>
    <col min="11265" max="11265" width="2.42578125" style="5" customWidth="1"/>
    <col min="11266" max="11520" width="11.42578125" style="5"/>
    <col min="11521" max="11521" width="2.42578125" style="5" customWidth="1"/>
    <col min="11522" max="11776" width="11.42578125" style="5"/>
    <col min="11777" max="11777" width="2.42578125" style="5" customWidth="1"/>
    <col min="11778" max="12032" width="11.42578125" style="5"/>
    <col min="12033" max="12033" width="2.42578125" style="5" customWidth="1"/>
    <col min="12034" max="12288" width="11.42578125" style="5"/>
    <col min="12289" max="12289" width="2.42578125" style="5" customWidth="1"/>
    <col min="12290" max="12544" width="11.42578125" style="5"/>
    <col min="12545" max="12545" width="2.42578125" style="5" customWidth="1"/>
    <col min="12546" max="12800" width="11.42578125" style="5"/>
    <col min="12801" max="12801" width="2.42578125" style="5" customWidth="1"/>
    <col min="12802" max="13056" width="11.42578125" style="5"/>
    <col min="13057" max="13057" width="2.42578125" style="5" customWidth="1"/>
    <col min="13058" max="13312" width="11.42578125" style="5"/>
    <col min="13313" max="13313" width="2.42578125" style="5" customWidth="1"/>
    <col min="13314" max="13568" width="11.42578125" style="5"/>
    <col min="13569" max="13569" width="2.42578125" style="5" customWidth="1"/>
    <col min="13570" max="13824" width="11.42578125" style="5"/>
    <col min="13825" max="13825" width="2.42578125" style="5" customWidth="1"/>
    <col min="13826" max="14080" width="11.42578125" style="5"/>
    <col min="14081" max="14081" width="2.42578125" style="5" customWidth="1"/>
    <col min="14082" max="14336" width="11.42578125" style="5"/>
    <col min="14337" max="14337" width="2.42578125" style="5" customWidth="1"/>
    <col min="14338" max="14592" width="11.42578125" style="5"/>
    <col min="14593" max="14593" width="2.42578125" style="5" customWidth="1"/>
    <col min="14594" max="14848" width="11.42578125" style="5"/>
    <col min="14849" max="14849" width="2.42578125" style="5" customWidth="1"/>
    <col min="14850" max="15104" width="11.42578125" style="5"/>
    <col min="15105" max="15105" width="2.42578125" style="5" customWidth="1"/>
    <col min="15106" max="15360" width="11.42578125" style="5"/>
    <col min="15361" max="15361" width="2.42578125" style="5" customWidth="1"/>
    <col min="15362" max="15616" width="11.42578125" style="5"/>
    <col min="15617" max="15617" width="2.42578125" style="5" customWidth="1"/>
    <col min="15618" max="15872" width="11.42578125" style="5"/>
    <col min="15873" max="15873" width="2.42578125" style="5" customWidth="1"/>
    <col min="15874" max="16128" width="11.42578125" style="5"/>
    <col min="16129" max="16129" width="2.42578125" style="5" customWidth="1"/>
    <col min="16130" max="16384" width="11.42578125" style="5"/>
  </cols>
  <sheetData>
    <row r="19" spans="2:9" ht="18" x14ac:dyDescent="0.25">
      <c r="B19" s="4"/>
      <c r="F19" s="4"/>
      <c r="I19" s="4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"/>
  <sheetViews>
    <sheetView showGridLines="0" tabSelected="1" workbookViewId="0">
      <selection activeCell="B4" sqref="B4"/>
    </sheetView>
  </sheetViews>
  <sheetFormatPr baseColWidth="10" defaultRowHeight="15" x14ac:dyDescent="0.25"/>
  <cols>
    <col min="1" max="1" width="3.5703125" customWidth="1"/>
    <col min="2" max="2" width="44.7109375" customWidth="1"/>
    <col min="3" max="3" width="41.42578125" bestFit="1" customWidth="1"/>
    <col min="4" max="4" width="12.7109375" bestFit="1" customWidth="1"/>
  </cols>
  <sheetData>
    <row r="2" spans="2:6" x14ac:dyDescent="0.25">
      <c r="B2" s="3" t="s">
        <v>2</v>
      </c>
      <c r="C2" s="3" t="s">
        <v>0</v>
      </c>
      <c r="D2" s="3" t="s">
        <v>5</v>
      </c>
      <c r="E2" s="3" t="s">
        <v>6</v>
      </c>
      <c r="F2" s="6" t="s">
        <v>7</v>
      </c>
    </row>
    <row r="3" spans="2:6" x14ac:dyDescent="0.25">
      <c r="B3" t="s">
        <v>3</v>
      </c>
      <c r="C3" t="s">
        <v>4</v>
      </c>
      <c r="D3" s="1">
        <f ca="1">TODAY()</f>
        <v>43930</v>
      </c>
      <c r="E3" s="1">
        <f ca="1">DATE(YEAR(TODAY())+1,MONTH(TODAY()),DAY(TODAY()))</f>
        <v>44295</v>
      </c>
      <c r="F3" s="7">
        <f ca="1">DATEDIF(D3,E3,"d")</f>
        <v>365</v>
      </c>
    </row>
    <row r="4" spans="2:6" x14ac:dyDescent="0.25">
      <c r="B4" t="s">
        <v>8</v>
      </c>
      <c r="C4" t="s">
        <v>4</v>
      </c>
      <c r="D4" s="1">
        <f t="shared" ref="D4" ca="1" si="0">TODAY()</f>
        <v>43930</v>
      </c>
      <c r="E4" s="1">
        <f t="shared" ref="E4" ca="1" si="1">DATE(YEAR(TODAY())+1,MONTH(TODAY()),DAY(TODAY()))</f>
        <v>44295</v>
      </c>
      <c r="F4" s="8">
        <f ca="1">DATEDIF(D4,E4,"m")</f>
        <v>12</v>
      </c>
    </row>
    <row r="5" spans="2:6" x14ac:dyDescent="0.25">
      <c r="B5" t="s">
        <v>9</v>
      </c>
      <c r="C5" t="s">
        <v>4</v>
      </c>
      <c r="D5" s="1">
        <f t="shared" ref="D5:D6" ca="1" si="2">TODAY()</f>
        <v>43930</v>
      </c>
      <c r="E5" s="1">
        <f t="shared" ref="E5:E6" ca="1" si="3">DATE(YEAR(TODAY())+1,MONTH(TODAY()),DAY(TODAY()))</f>
        <v>44295</v>
      </c>
      <c r="F5" s="9">
        <f ca="1">DATEDIF(D5,E5,"y")</f>
        <v>1</v>
      </c>
    </row>
    <row r="6" spans="2:6" x14ac:dyDescent="0.25">
      <c r="B6" t="s">
        <v>3</v>
      </c>
      <c r="C6" t="s">
        <v>1</v>
      </c>
      <c r="D6" s="1">
        <f t="shared" ca="1" si="2"/>
        <v>43930</v>
      </c>
      <c r="E6" s="1">
        <f t="shared" ca="1" si="3"/>
        <v>44295</v>
      </c>
      <c r="F6" s="7">
        <f ca="1">_xlfn.DAYS(E6,D6)</f>
        <v>365</v>
      </c>
    </row>
    <row r="7" spans="2:6" ht="30" x14ac:dyDescent="0.25">
      <c r="B7" s="2" t="s">
        <v>11</v>
      </c>
      <c r="C7" s="10" t="s">
        <v>10</v>
      </c>
      <c r="D7" s="11">
        <v>42370</v>
      </c>
      <c r="E7" s="11">
        <v>42430</v>
      </c>
      <c r="F7" s="12">
        <f>DAYS360(D7,E7,1)</f>
        <v>60</v>
      </c>
    </row>
    <row r="9" spans="2:6" x14ac:dyDescent="0.25">
      <c r="B9" s="3" t="s">
        <v>2</v>
      </c>
      <c r="C9" s="3" t="s">
        <v>0</v>
      </c>
      <c r="D9" s="3" t="s">
        <v>5</v>
      </c>
      <c r="E9" s="3" t="s">
        <v>14</v>
      </c>
      <c r="F9" s="6" t="s">
        <v>7</v>
      </c>
    </row>
    <row r="10" spans="2:6" ht="30" x14ac:dyDescent="0.25">
      <c r="B10" s="2" t="s">
        <v>13</v>
      </c>
      <c r="C10" s="10" t="s">
        <v>12</v>
      </c>
      <c r="D10" s="13">
        <f ca="1">TODAY()</f>
        <v>43930</v>
      </c>
      <c r="E10" s="14">
        <v>1</v>
      </c>
      <c r="F10" s="11">
        <f ca="1">WORKDAY.INTL(D10,E10,1)</f>
        <v>43931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4551C-A1F6-44FA-87E9-C441B7E390A9}">
  <dimension ref="B1:H14"/>
  <sheetViews>
    <sheetView showGridLines="0" showRowColHeaders="0" workbookViewId="0">
      <selection activeCell="K10" sqref="K10"/>
    </sheetView>
  </sheetViews>
  <sheetFormatPr baseColWidth="10" defaultColWidth="11.42578125" defaultRowHeight="12.75" x14ac:dyDescent="0.2"/>
  <cols>
    <col min="1" max="1" width="1.140625" style="5" customWidth="1"/>
    <col min="2" max="7" width="11.42578125" style="5"/>
    <col min="8" max="8" width="27" style="5" customWidth="1"/>
    <col min="9" max="9" width="1.5703125" style="5" customWidth="1"/>
    <col min="10" max="16384" width="11.42578125" style="5"/>
  </cols>
  <sheetData>
    <row r="1" spans="2:8" s="5" customFormat="1" ht="9" customHeight="1" thickBot="1" x14ac:dyDescent="0.25"/>
    <row r="2" spans="2:8" s="5" customFormat="1" ht="16.5" thickBot="1" x14ac:dyDescent="0.3">
      <c r="B2" s="15" t="s">
        <v>18</v>
      </c>
      <c r="C2" s="16"/>
      <c r="D2" s="16"/>
      <c r="E2" s="16"/>
      <c r="F2" s="16"/>
      <c r="G2" s="16"/>
      <c r="H2" s="17"/>
    </row>
    <row r="3" spans="2:8" s="5" customFormat="1" ht="21.75" customHeight="1" x14ac:dyDescent="0.2">
      <c r="B3" s="29" t="s">
        <v>17</v>
      </c>
      <c r="C3" s="28"/>
      <c r="D3" s="28"/>
      <c r="E3" s="28"/>
      <c r="F3" s="28"/>
      <c r="G3" s="28"/>
      <c r="H3" s="27"/>
    </row>
    <row r="4" spans="2:8" s="5" customFormat="1" ht="21.75" customHeight="1" x14ac:dyDescent="0.2">
      <c r="B4" s="26" t="s">
        <v>16</v>
      </c>
      <c r="C4" s="25"/>
      <c r="D4" s="25"/>
      <c r="E4" s="25"/>
      <c r="F4" s="25"/>
      <c r="G4" s="25"/>
      <c r="H4" s="24"/>
    </row>
    <row r="5" spans="2:8" s="5" customFormat="1" ht="21.75" customHeight="1" x14ac:dyDescent="0.2">
      <c r="B5" s="26" t="s">
        <v>15</v>
      </c>
      <c r="C5" s="25"/>
      <c r="D5" s="25"/>
      <c r="E5" s="25"/>
      <c r="F5" s="25"/>
      <c r="G5" s="25"/>
      <c r="H5" s="24"/>
    </row>
    <row r="6" spans="2:8" s="5" customFormat="1" ht="21.75" customHeight="1" x14ac:dyDescent="0.2">
      <c r="B6" s="18"/>
      <c r="C6" s="23"/>
      <c r="D6" s="23"/>
      <c r="E6" s="23"/>
      <c r="F6" s="23"/>
      <c r="G6" s="23"/>
      <c r="H6" s="19"/>
    </row>
    <row r="7" spans="2:8" s="5" customFormat="1" ht="21.75" customHeight="1" thickBot="1" x14ac:dyDescent="0.25">
      <c r="B7" s="20"/>
      <c r="C7" s="21"/>
      <c r="D7" s="21"/>
      <c r="E7" s="21"/>
      <c r="F7" s="21"/>
      <c r="G7" s="21"/>
      <c r="H7" s="22"/>
    </row>
    <row r="9" spans="2:8" s="5" customFormat="1" x14ac:dyDescent="0.2">
      <c r="B9" s="23"/>
      <c r="C9" s="23"/>
      <c r="D9" s="23"/>
      <c r="E9" s="23"/>
      <c r="F9" s="23"/>
      <c r="G9" s="23"/>
      <c r="H9" s="23"/>
    </row>
    <row r="10" spans="2:8" s="5" customFormat="1" ht="21.75" customHeight="1" x14ac:dyDescent="0.2"/>
    <row r="11" spans="2:8" s="5" customFormat="1" ht="21.75" customHeight="1" x14ac:dyDescent="0.2"/>
    <row r="12" spans="2:8" s="5" customFormat="1" ht="21.75" customHeight="1" x14ac:dyDescent="0.2"/>
    <row r="13" spans="2:8" s="5" customFormat="1" ht="21.75" customHeight="1" x14ac:dyDescent="0.2"/>
    <row r="14" spans="2:8" s="5" customFormat="1" ht="21.75" customHeight="1" x14ac:dyDescent="0.2"/>
  </sheetData>
  <mergeCells count="7">
    <mergeCell ref="B9:H9"/>
    <mergeCell ref="B2:H2"/>
    <mergeCell ref="B3:H3"/>
    <mergeCell ref="B4:H4"/>
    <mergeCell ref="B5:H5"/>
    <mergeCell ref="B6:H6"/>
    <mergeCell ref="B7:H7"/>
  </mergeCells>
  <hyperlinks>
    <hyperlink ref="B3:H3" r:id="rId1" tooltip="Newsletter" display="Durch den Newsletter Controlling EXCELlent" xr:uid="{E54DF14D-0D27-4922-827A-D91F887679C4}"/>
    <hyperlink ref="B4:H4" r:id="rId2" tooltip="BLOG" display="Im BLOG Controlling EXCELLent" xr:uid="{287D3F7A-83AB-4B06-9664-CC680D87F40B}"/>
    <hyperlink ref="B5:H5" r:id="rId3" tooltip="XING-Gruppe" display="In der XING-Gruppe Controlling meets Excel &amp; Co." xr:uid="{FF1815EA-8034-4F70-BB20-DAFADD83374A}"/>
  </hyperlinks>
  <pageMargins left="0.7" right="0.7" top="0.78740157499999996" bottom="0.78740157499999996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Worum es geht</vt:lpstr>
      <vt:lpstr>Varianten</vt:lpstr>
      <vt:lpstr>Mehr Informationen</vt:lpstr>
    </vt:vector>
  </TitlesOfParts>
  <Company>PRT-Pollmann &amp; Rühm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Reporting mit Excel VII</dc:title>
  <dc:creator>Rainer Pollmann</dc:creator>
  <cp:lastModifiedBy>Rainer Pollmann</cp:lastModifiedBy>
  <dcterms:created xsi:type="dcterms:W3CDTF">2015-04-17T14:49:16Z</dcterms:created>
  <dcterms:modified xsi:type="dcterms:W3CDTF">2020-04-09T09:56:42Z</dcterms:modified>
  <cp:category>www.prt.de</cp:category>
</cp:coreProperties>
</file>